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1955" windowHeight="1575" activeTab="0"/>
  </bookViews>
  <sheets>
    <sheet name="Cover" sheetId="1" r:id="rId1"/>
    <sheet name="Instructions" sheetId="2" r:id="rId2"/>
    <sheet name="Masterfiles" sheetId="3" r:id="rId3"/>
    <sheet name="1.Lines&amp;Subs" sheetId="4" r:id="rId4"/>
    <sheet name="2.Traffic" sheetId="5" r:id="rId5"/>
    <sheet name="3. Network design parameters" sheetId="6" r:id="rId6"/>
    <sheet name="4. Network Unit Costs" sheetId="7" r:id="rId7"/>
    <sheet name="5. Opex" sheetId="8" r:id="rId8"/>
  </sheets>
  <externalReferences>
    <externalReference r:id="rId11"/>
    <externalReference r:id="rId12"/>
    <externalReference r:id="rId13"/>
    <externalReference r:id="rId14"/>
  </externalReferences>
  <definedNames>
    <definedName name="file">'[1]C. Masterfiles'!$F$7:$I$42</definedName>
    <definedName name="MasterNetworkElements">'[2]C. Masterfiles'!$I$6:$K$35</definedName>
    <definedName name="MasterProducts">'[2]C. Masterfiles'!$E$6:$G$41</definedName>
    <definedName name="NetworkElements">'[3]Masterfiles'!$B$7:$D$39</definedName>
    <definedName name="_xlnm.Print_Area" localSheetId="3">'1.Lines&amp;Subs'!$A$1:$Y$135</definedName>
    <definedName name="_xlnm.Print_Area" localSheetId="4">'2.Traffic'!$A$1:$L$58</definedName>
    <definedName name="_xlnm.Print_Area" localSheetId="5">'3. Network design parameters'!$A$1:$K$128</definedName>
    <definedName name="_xlnm.Print_Area" localSheetId="6">'4. Network Unit Costs'!$A$1:$L$51</definedName>
    <definedName name="_xlnm.Print_Titles" localSheetId="3">'1.Lines&amp;Subs'!$1:$1</definedName>
    <definedName name="_xlnm.Print_Titles" localSheetId="4">'2.Traffic'!$1:$1</definedName>
    <definedName name="_xlnm.Print_Titles" localSheetId="5">'3. Network design parameters'!$1:$1</definedName>
    <definedName name="_xlnm.Print_Titles" localSheetId="6">'4. Network Unit Costs'!$1:$1</definedName>
    <definedName name="RoyaltyTreatment">'[4]B. Dimensions &amp; Results '!$AF$6</definedName>
  </definedNames>
  <calcPr fullCalcOnLoad="1"/>
</workbook>
</file>

<file path=xl/comments6.xml><?xml version="1.0" encoding="utf-8"?>
<comments xmlns="http://schemas.openxmlformats.org/spreadsheetml/2006/main">
  <authors>
    <author>yxs</author>
  </authors>
  <commentList>
    <comment ref="B59" authorId="0">
      <text>
        <r>
          <rPr>
            <b/>
            <sz val="8"/>
            <rFont val="Tahoma"/>
            <family val="2"/>
          </rPr>
          <t xml:space="preserve">Ovum: </t>
        </r>
        <r>
          <rPr>
            <sz val="8"/>
            <rFont val="Tahoma"/>
            <family val="2"/>
          </rPr>
          <t>This is a standard unit of mesurement of traffic in telecommunications.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<sst xmlns="http://schemas.openxmlformats.org/spreadsheetml/2006/main" count="1661" uniqueCount="353">
  <si>
    <t>Code</t>
  </si>
  <si>
    <t>Total</t>
  </si>
  <si>
    <t>estimate</t>
  </si>
  <si>
    <t>actual</t>
  </si>
  <si>
    <t>Network Element</t>
  </si>
  <si>
    <t>%</t>
  </si>
  <si>
    <t>Erlang calculations</t>
  </si>
  <si>
    <t>Network Capacity</t>
  </si>
  <si>
    <t xml:space="preserve">Network Element </t>
  </si>
  <si>
    <t>Costs</t>
  </si>
  <si>
    <t>Unit</t>
  </si>
  <si>
    <t>Minutes</t>
  </si>
  <si>
    <t>x</t>
  </si>
  <si>
    <t>Design capacities, units of measurement, planning horizon and typical utilisation</t>
  </si>
  <si>
    <t>Network Design Parameters</t>
  </si>
  <si>
    <t>Licence fees</t>
  </si>
  <si>
    <t>Minutes per hour</t>
  </si>
  <si>
    <t>Voice minutes to erlang</t>
  </si>
  <si>
    <t>Busy days per year</t>
  </si>
  <si>
    <t>Proportion of busy day traffic in the busy hour</t>
  </si>
  <si>
    <t>minutes</t>
  </si>
  <si>
    <t>Annual voice minutes to BH Erlang conversion factor</t>
  </si>
  <si>
    <t>x%</t>
  </si>
  <si>
    <t>Non conversation holding time (in seconds)</t>
  </si>
  <si>
    <t>Forecast</t>
  </si>
  <si>
    <t>Actual</t>
  </si>
  <si>
    <t>Call Services</t>
  </si>
  <si>
    <t>example</t>
  </si>
  <si>
    <t>input</t>
  </si>
  <si>
    <t>calculation</t>
  </si>
  <si>
    <t>Annual voice minutes to Erlang conversion factor</t>
  </si>
  <si>
    <t>Erlang factor</t>
  </si>
  <si>
    <t>BHErlang factor</t>
  </si>
  <si>
    <t>CAPEX</t>
  </si>
  <si>
    <t>Economic lifetime (Years)</t>
  </si>
  <si>
    <t>Capitalised costs of installation as a % of purchase price</t>
  </si>
  <si>
    <t xml:space="preserve">Version                         ……………………………………………..                   </t>
  </si>
  <si>
    <t>Date</t>
  </si>
  <si>
    <t>CONTENTS</t>
  </si>
  <si>
    <t xml:space="preserve"> Transmission costs - Cost of building own transmission links</t>
  </si>
  <si>
    <t>Meaning</t>
  </si>
  <si>
    <t>sq km</t>
  </si>
  <si>
    <t xml:space="preserve">Traffic </t>
  </si>
  <si>
    <t xml:space="preserve">Traffic Volumes - total successful conversation minutes </t>
  </si>
  <si>
    <t>Sucessful call rate</t>
  </si>
  <si>
    <t>This indicated the weighted average "usage" or "consumption" of network elements required for each type of call product (voice and data)</t>
  </si>
  <si>
    <t>Transmission Links</t>
  </si>
  <si>
    <t>Please insert the set of routing factors for each network call product. If we have missed any services please add to the routing table.</t>
  </si>
  <si>
    <t>Instructions</t>
  </si>
  <si>
    <t>Please insert the design parameters of these elements. If there are any additional elements please add this to the table.</t>
  </si>
  <si>
    <t>No. of equipment deployed as at 1 Jan</t>
  </si>
  <si>
    <t>Forward provisioning (months)</t>
  </si>
  <si>
    <t>Network Unit Costs</t>
  </si>
  <si>
    <t>Description</t>
  </si>
  <si>
    <t>If there is any other cost data you have that you would like to add to the model, please attach to the excel spreadsheet.</t>
  </si>
  <si>
    <t xml:space="preserve">Please insert the number of successful minutes/ messages/ calls/ Mbytes in full. </t>
  </si>
  <si>
    <t>Fibre built cost - Per Km</t>
  </si>
  <si>
    <t>Operating fees</t>
  </si>
  <si>
    <t>One off License fee</t>
  </si>
  <si>
    <t>Spectrum fee</t>
  </si>
  <si>
    <t>Total successful conversation minutes, for each calendar year</t>
  </si>
  <si>
    <r>
      <t xml:space="preserve">Please enter all actuals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, and estimates/forecasts in </t>
    </r>
    <r>
      <rPr>
        <b/>
        <sz val="10"/>
        <color indexed="57"/>
        <rFont val="Arial"/>
        <family val="2"/>
      </rPr>
      <t>green</t>
    </r>
  </si>
  <si>
    <t>Busy day traffic as a % of annual traffic</t>
  </si>
  <si>
    <t xml:space="preserve">Please enter the most recent equipment price for each network elements below and indicate the units applied. </t>
  </si>
  <si>
    <t xml:space="preserve">Please enter the any licence fees and where appropriate any other regulatory payments. </t>
  </si>
  <si>
    <t>Network equipment purchase cost, installation cost, operating cost, asset life and equipment purchase price trends</t>
  </si>
  <si>
    <t>Successful calls are those which end in B-party response (either initiating a conversation or a voicemail message)</t>
  </si>
  <si>
    <t>Data is likely to come from the billing system.</t>
  </si>
  <si>
    <t>Please insert the rate of success (i.e. the % of call attempts that end up with successful calls) for each service type.</t>
  </si>
  <si>
    <t xml:space="preserve">This indicates the weighted average "usage" or "consumption" of network elements required for each type of call product (voice and data). </t>
  </si>
  <si>
    <t>Please insert the set of routing factors for each network call product. If we have missed any services or network elements please add to the routing table.</t>
  </si>
  <si>
    <t>Copper</t>
  </si>
  <si>
    <t xml:space="preserve">Total </t>
  </si>
  <si>
    <t>NMS</t>
  </si>
  <si>
    <t>IGW</t>
  </si>
  <si>
    <t>Routing Table: Network Elements (Switching)</t>
  </si>
  <si>
    <t>Routing Table:  Transmission</t>
  </si>
  <si>
    <t>Masterfiles</t>
  </si>
  <si>
    <t>Network elements</t>
  </si>
  <si>
    <t>Services</t>
  </si>
  <si>
    <t>Service code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</si>
  <si>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</si>
  <si>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</si>
  <si>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</si>
  <si>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</si>
  <si>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</si>
  <si>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</si>
  <si>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</si>
  <si>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</si>
  <si>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</si>
  <si>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</si>
  <si>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</si>
  <si>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</si>
  <si>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</si>
  <si>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</si>
  <si>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</si>
  <si>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</si>
  <si>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</si>
  <si>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Transmission links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</si>
  <si>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</si>
  <si>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</si>
  <si>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</si>
  <si>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</si>
  <si>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</si>
  <si>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</si>
  <si>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</si>
  <si>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</si>
  <si>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</si>
  <si>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</si>
  <si>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</si>
  <si>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</si>
  <si>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</si>
  <si>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</si>
  <si>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</si>
  <si>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</si>
  <si>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</si>
  <si>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</si>
  <si>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</si>
  <si>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</si>
  <si>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</si>
  <si>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</si>
  <si>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</si>
  <si>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</si>
  <si>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</si>
  <si>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</si>
  <si>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</si>
  <si>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</si>
  <si>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Acronym / description</t>
  </si>
  <si>
    <t>NMS (Network management system)</t>
  </si>
  <si>
    <t xml:space="preserve">* Instructions </t>
  </si>
  <si>
    <t>Advertisement and publicity</t>
  </si>
  <si>
    <t>Bad debt provisions</t>
  </si>
  <si>
    <t>Billing &amp; CRM</t>
  </si>
  <si>
    <t>Communications</t>
  </si>
  <si>
    <t>Consultancy</t>
  </si>
  <si>
    <t>Cost of Equipment Sold</t>
  </si>
  <si>
    <t>Interconnect charges</t>
  </si>
  <si>
    <t>Management Accounting</t>
  </si>
  <si>
    <t>Management fee for managed services</t>
  </si>
  <si>
    <t>Office expenses, entertainment and donations</t>
  </si>
  <si>
    <t>Printing and stationery</t>
  </si>
  <si>
    <t>Provision for stores &amp; spares</t>
  </si>
  <si>
    <t>OPEX category</t>
  </si>
  <si>
    <t>Leased line charges</t>
  </si>
  <si>
    <t>License fee: software &amp; GSM</t>
  </si>
  <si>
    <t xml:space="preserve">Two other items would be especially useful:.  </t>
  </si>
  <si>
    <t>2)  a diagram showing the network topology</t>
  </si>
  <si>
    <t>* Masterfiles (for reference only)</t>
  </si>
  <si>
    <t>BIL</t>
  </si>
  <si>
    <t>OSS (Operational Support System)</t>
  </si>
  <si>
    <t>OSS</t>
  </si>
  <si>
    <t>Copper cost - Per cable</t>
  </si>
  <si>
    <t>Copper cost - Per km</t>
  </si>
  <si>
    <t>Equipment costs</t>
  </si>
  <si>
    <t>Fibre+duct</t>
  </si>
  <si>
    <t>Cable+duct</t>
  </si>
  <si>
    <t>Other payments</t>
  </si>
  <si>
    <t>District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</si>
  <si>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</si>
  <si>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</si>
  <si>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</si>
  <si>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</si>
  <si>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</si>
  <si>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</si>
  <si>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</si>
  <si>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</si>
  <si>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</si>
  <si>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</si>
  <si>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</si>
  <si>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</si>
  <si>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</si>
  <si>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</si>
  <si>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</si>
  <si>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</si>
  <si>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</si>
  <si>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</si>
  <si>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</si>
  <si>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</si>
  <si>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</si>
  <si>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</si>
  <si>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</si>
  <si>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r>
      <t>Chi</t>
    </r>
    <r>
      <rPr>
        <sz val="10"/>
        <rFont val="Arial"/>
        <family val="2"/>
      </rPr>
      <t>ş</t>
    </r>
    <r>
      <rPr>
        <sz val="10"/>
        <rFont val="Arial"/>
        <family val="2"/>
      </rPr>
      <t>in</t>
    </r>
    <r>
      <rPr>
        <sz val="10"/>
        <rFont val="Arial"/>
        <family val="2"/>
      </rPr>
      <t>ǎ</t>
    </r>
    <r>
      <rPr>
        <sz val="10"/>
        <rFont val="Arial"/>
        <family val="2"/>
      </rPr>
      <t>u</t>
    </r>
  </si>
  <si>
    <r>
      <t>B</t>
    </r>
    <r>
      <rPr>
        <sz val="10"/>
        <rFont val="Arial"/>
        <family val="2"/>
      </rPr>
      <t>ǎ</t>
    </r>
    <r>
      <rPr>
        <sz val="10"/>
        <rFont val="Arial"/>
        <family val="2"/>
      </rPr>
      <t>l</t>
    </r>
    <r>
      <rPr>
        <sz val="10"/>
        <rFont val="Arial"/>
        <family val="2"/>
      </rPr>
      <t>ţ</t>
    </r>
    <r>
      <rPr>
        <sz val="10"/>
        <rFont val="Arial"/>
        <family val="2"/>
      </rPr>
      <t>i</t>
    </r>
  </si>
  <si>
    <t>Anenii Noi</t>
  </si>
  <si>
    <t>Basarabeasca</t>
  </si>
  <si>
    <t>Cahul</t>
  </si>
  <si>
    <t>Cantemir</t>
  </si>
  <si>
    <r>
      <t>C</t>
    </r>
    <r>
      <rPr>
        <sz val="10"/>
        <rFont val="Arial"/>
        <family val="2"/>
      </rPr>
      <t>ǎlǎraşi</t>
    </r>
  </si>
  <si>
    <r>
      <t>C</t>
    </r>
    <r>
      <rPr>
        <sz val="10"/>
        <rFont val="Arial"/>
        <family val="2"/>
      </rPr>
      <t>ǎuşeni</t>
    </r>
  </si>
  <si>
    <r>
      <t>Cimi</t>
    </r>
    <r>
      <rPr>
        <sz val="10"/>
        <rFont val="Arial"/>
        <family val="2"/>
      </rPr>
      <t>şlia</t>
    </r>
  </si>
  <si>
    <t>Criuleni</t>
  </si>
  <si>
    <t>Donduşeni</t>
  </si>
  <si>
    <t>Drochia</t>
  </si>
  <si>
    <t>Dubusǎri</t>
  </si>
  <si>
    <t>Edineţ</t>
  </si>
  <si>
    <t>Fǎleşti</t>
  </si>
  <si>
    <t>Floreşti</t>
  </si>
  <si>
    <t>Glodeni</t>
  </si>
  <si>
    <t>Hinceşti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</si>
  <si>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</si>
  <si>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</si>
  <si>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</si>
  <si>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</si>
  <si>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</si>
  <si>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</si>
  <si>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</si>
  <si>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</si>
  <si>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</si>
  <si>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Strǎşeni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</si>
  <si>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</si>
  <si>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</si>
  <si>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</si>
  <si>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</si>
  <si>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</si>
  <si>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</si>
  <si>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</si>
  <si>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</si>
  <si>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</si>
  <si>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</si>
  <si>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</si>
  <si>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Şoldăneşti</t>
  </si>
  <si>
    <t>Ştefan Vodă</t>
  </si>
  <si>
    <t>Taraclia</t>
  </si>
  <si>
    <t>Teleneşti</t>
  </si>
  <si>
    <t>Ungheni</t>
  </si>
  <si>
    <t>Găgăuzia</t>
  </si>
  <si>
    <t>District name</t>
  </si>
  <si>
    <t xml:space="preserve">Please check the data and highlight any corrections that may be necessary  </t>
  </si>
  <si>
    <t>Land mass by district</t>
  </si>
  <si>
    <t>BIL (Retail Billing system)</t>
  </si>
  <si>
    <t>IBIL (Interconnection Billing System)</t>
  </si>
  <si>
    <t>OTHER: complete as required</t>
  </si>
  <si>
    <t>The more data you can provide to us, the less we wil have to rely on international benchmarks, and the more accurate the model will be as a representation of actual costs.</t>
  </si>
  <si>
    <t xml:space="preserve">1)  a copy of the latest financial accounts </t>
  </si>
  <si>
    <t>Briceni</t>
  </si>
  <si>
    <t>D35</t>
  </si>
  <si>
    <t>Population by district ('000s)</t>
  </si>
  <si>
    <t>% Successul call rate</t>
  </si>
  <si>
    <t>Additional call information</t>
  </si>
  <si>
    <t>Average call duration (in seconds)</t>
  </si>
  <si>
    <t xml:space="preserve">Please insert the average call duration and non-conversation holding period per call in seconds. </t>
  </si>
  <si>
    <t>IBIL</t>
  </si>
  <si>
    <t>We have included our provisional assumptions below: Please revise as necessary.</t>
  </si>
  <si>
    <t>Maximum capacity used for operational planning (%)</t>
  </si>
  <si>
    <t xml:space="preserve">Please enter data from the most recently available accounts.  Opex categories shown are for illustration.  Please change the categories to meet actuals. </t>
  </si>
  <si>
    <t>Network costs (%)</t>
  </si>
  <si>
    <t>Retail costs (%)</t>
  </si>
  <si>
    <t>Common costs (%)</t>
  </si>
  <si>
    <t>Total cost</t>
  </si>
  <si>
    <t>General repairs</t>
  </si>
  <si>
    <t>Insurance</t>
  </si>
  <si>
    <t>Office security</t>
  </si>
  <si>
    <t>Rent, rates and taxes</t>
  </si>
  <si>
    <t xml:space="preserve">Salaries, wages and benefits </t>
  </si>
  <si>
    <t xml:space="preserve">Seminars, conferences and training </t>
  </si>
  <si>
    <t xml:space="preserve">Travelling and subsistance </t>
  </si>
  <si>
    <t>Utilities</t>
  </si>
  <si>
    <t xml:space="preserve">Vehicles </t>
  </si>
  <si>
    <t>Year for which data is provided</t>
  </si>
  <si>
    <t>Currency unit</t>
  </si>
  <si>
    <t>Moldova Bottom-Up Fixed LRIC Model</t>
  </si>
  <si>
    <t>* Worksheet 1: Lines and subscribers</t>
  </si>
  <si>
    <t>* Worksheet 2: Traffic Volumes</t>
  </si>
  <si>
    <t>* Worksheet 3: Network design parameters</t>
  </si>
  <si>
    <t>* Worksheet 4: Network Unit Costs</t>
  </si>
  <si>
    <t>RAU (Remote access unit)</t>
  </si>
  <si>
    <t>LS (Local switch)</t>
  </si>
  <si>
    <t>TS (Tandem switch)</t>
  </si>
  <si>
    <t>ISC (International switching centre)</t>
  </si>
  <si>
    <t xml:space="preserve">IGW (Interconnect Gateway) </t>
  </si>
  <si>
    <t>IN (Intelligent network platform)</t>
  </si>
  <si>
    <t>RAU-LS</t>
  </si>
  <si>
    <t>LS-TS</t>
  </si>
  <si>
    <t>TS-TS</t>
  </si>
  <si>
    <t>TS-ISC</t>
  </si>
  <si>
    <t>TS-IGW</t>
  </si>
  <si>
    <t>TS-OSS</t>
  </si>
  <si>
    <t>TRS-NMS</t>
  </si>
  <si>
    <t>On-net local calls</t>
  </si>
  <si>
    <t>On-net national calls</t>
  </si>
  <si>
    <t xml:space="preserve">Originating calls to other fixed network </t>
  </si>
  <si>
    <t xml:space="preserve">Originating calls to mobile network </t>
  </si>
  <si>
    <t xml:space="preserve">Originating international calls </t>
  </si>
  <si>
    <t xml:space="preserve">Terminating calls from other fixed network </t>
  </si>
  <si>
    <t xml:space="preserve">Terminating calls from mobile network </t>
  </si>
  <si>
    <t xml:space="preserve">Terminating international calls </t>
  </si>
  <si>
    <t>Transit calls</t>
  </si>
  <si>
    <t>Calls to directory enquiries, emergency &amp; helpdesk</t>
  </si>
  <si>
    <t>Calls to non-geographic numbers</t>
  </si>
  <si>
    <t>Internet dial-up calls</t>
  </si>
  <si>
    <t>Please fill in the table below listing the total number of lines by district. Business lines includes business, government and all other non-residential lines.</t>
  </si>
  <si>
    <t>Lines and subscribers</t>
  </si>
  <si>
    <t>Total lines and subcribers by district</t>
  </si>
  <si>
    <t>Number of Local Leased Circuits</t>
  </si>
  <si>
    <t>As 1 January</t>
  </si>
  <si>
    <t>Other (please specify)</t>
  </si>
  <si>
    <t>Number of Long distance Leased Circuits</t>
  </si>
  <si>
    <t>Number of International half Leased Circuits</t>
  </si>
  <si>
    <t>Leased lines</t>
  </si>
  <si>
    <t>n*64kbit/s</t>
  </si>
  <si>
    <t>2Mbit/s</t>
  </si>
  <si>
    <t>8Mbit/s</t>
  </si>
  <si>
    <t>34Mbit/s</t>
  </si>
  <si>
    <t>155Mbit/s</t>
  </si>
  <si>
    <t>RAU</t>
  </si>
  <si>
    <t>LS</t>
  </si>
  <si>
    <t>TS</t>
  </si>
  <si>
    <t>ISC</t>
  </si>
  <si>
    <t>IN</t>
  </si>
  <si>
    <t>Type</t>
  </si>
  <si>
    <t>Design Capacity Unit  (e.g subscribers, BHCA, BHE)</t>
  </si>
  <si>
    <t>Manufacturer's Design Capacity (number of units)</t>
  </si>
  <si>
    <t>Number of links installed</t>
  </si>
  <si>
    <t>E1</t>
  </si>
  <si>
    <t>STM-1</t>
  </si>
  <si>
    <t>STM-4</t>
  </si>
  <si>
    <t>STM-16</t>
  </si>
  <si>
    <t>Number of km installed</t>
  </si>
  <si>
    <t>Duct</t>
  </si>
  <si>
    <t>Fibre</t>
  </si>
  <si>
    <t>Number of links (As at 1 January 2010</t>
  </si>
  <si>
    <t>Installed kilometres (As at 1 January 2010</t>
  </si>
  <si>
    <t>DIRECT OPEX</t>
  </si>
  <si>
    <t>Cost basis (e.g. per unit, per site, per 1000 subscribers)</t>
  </si>
  <si>
    <t>Purchase price per unit of equipment (€), 2009</t>
  </si>
  <si>
    <t>Expected annual change in purchase price: 2010-2012</t>
  </si>
  <si>
    <t>Expected annual change in installation costs: 2010-2012</t>
  </si>
  <si>
    <t>Unit operating &amp; maintenance costs as a % of purchase price, 2009</t>
  </si>
  <si>
    <t>Expected annual change in operating &amp; maintenance costs: 2010-2012</t>
  </si>
  <si>
    <t>Fibre cost - Per  E1</t>
  </si>
  <si>
    <t>Fibre cost - Per STM-1</t>
  </si>
  <si>
    <t>Fibre cost - Per STM-4</t>
  </si>
  <si>
    <t>Fibre cost - Per STM-16</t>
  </si>
  <si>
    <t>Indirect Operational Expenditure</t>
  </si>
  <si>
    <t>Operational expenditure (other than that directly associated with network assets)</t>
  </si>
  <si>
    <t>Other: please specify</t>
  </si>
  <si>
    <t>* Worksheet 5: Indirect Opex</t>
  </si>
  <si>
    <r>
      <t xml:space="preserve">Please fill in the yellow cells in the worksheets.  Please supply as many cells as possible, although we understand that not all data (particularly forecast data) may be available.  </t>
    </r>
    <r>
      <rPr>
        <b/>
        <sz val="12"/>
        <color indexed="10"/>
        <rFont val="Arial"/>
        <family val="2"/>
      </rPr>
      <t>If data cannot be provided in the specified format please attach whatever data is available in an alternative format.</t>
    </r>
    <r>
      <rPr>
        <sz val="12"/>
        <rFont val="Arial"/>
        <family val="2"/>
      </rPr>
      <t xml:space="preserve"> </t>
    </r>
  </si>
  <si>
    <t xml:space="preserve">Total residential lines in service </t>
  </si>
  <si>
    <t xml:space="preserve">Total business lines in service </t>
  </si>
  <si>
    <t>As at 1 January 2008</t>
  </si>
  <si>
    <t>As at 1 January 2009</t>
  </si>
  <si>
    <t>As at 1 January 2010</t>
  </si>
  <si>
    <t>As at 1 January 2011</t>
  </si>
  <si>
    <t>As at 1 January 2012</t>
  </si>
  <si>
    <t>2009 actual</t>
  </si>
  <si>
    <t>Chişinǎu</t>
  </si>
  <si>
    <t>Bǎlţi</t>
  </si>
  <si>
    <t>Cǎlǎraşi</t>
  </si>
  <si>
    <t>Cǎuşeni</t>
  </si>
  <si>
    <t>Cimişlia</t>
  </si>
  <si>
    <t>Please submit data sheets 1 &amp; 2 by 31 July 2010</t>
  </si>
  <si>
    <t>Please submit data sheets 3, 4 &amp; 5 by 31 August 2010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</si>
</sst>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_-;\-* #,##0_-;_-* &quot;-&quot;??_-;_-@_-"/>
    <numFmt numFmtId="168" formatCode="0.0%"/>
    <numFmt numFmtId="169" formatCode="#,##0,\ ;[Red]\(#,##0,\);\-"/>
    <numFmt numFmtId="170" formatCode="General_)"/>
    <numFmt numFmtId="171" formatCode="\£#,##0.00_);\(\£#,##0.00\);\ \-\-\-_)"/>
    <numFmt numFmtId="172" formatCode="#,##0_);\(#,##0\);\ \-\-\-_)"/>
    <numFmt numFmtId="173" formatCode="#,##0.0_x_);\(#,##0.0_x\);\ \-\-\-_)"/>
    <numFmt numFmtId="174" formatCode="#,##0.00_);\(#,##0.00\);\ \-\-\-_)"/>
    <numFmt numFmtId="175" formatCode="#,##0.0\x_)_%;\(#,##0.0\x\)_%;\ &quot;NM&quot;_x_%_)"/>
    <numFmt numFmtId="176" formatCode="&quot;Case&quot;\ 0"/>
    <numFmt numFmtId="177" formatCode=";;;"/>
    <numFmt numFmtId="178" formatCode="#,##0.0_x_%_);\(#,##0.0\)_x_%;\ &quot;NM&quot;_x_%_)"/>
    <numFmt numFmtId="179" formatCode="0%;[Red]\-0%"/>
    <numFmt numFmtId="180" formatCode="#,##0.0_);\(#,##0.0\);\ \-\-\-_)"/>
    <numFmt numFmtId="181" formatCode="0.00%_);\(0.00%\);\ \-\-\-_)"/>
    <numFmt numFmtId="182" formatCode="0.000%_);\(0.000%\);\ \-\-\-_)"/>
    <numFmt numFmtId="183" formatCode="0.00%_x_);\(0.00%\)_x;\ &quot;NM&quot;_x_%_)"/>
    <numFmt numFmtId="184" formatCode="0.00%_x_);\(0.00%\)_x;\ \-\-\-_x_%_)"/>
    <numFmt numFmtId="185" formatCode="\£#,##0.00_);\(\£#,##0.00\)"/>
    <numFmt numFmtId="186" formatCode="\£#,##0_);\(\£#,##0\);\ \-\-\-_)"/>
    <numFmt numFmtId="187" formatCode="\£#,##0.00_x_%_);\(\£#,##0.00\)_x_%;\ \-\-\-_x_%_)"/>
    <numFmt numFmtId="188" formatCode="#,##0.00_x_%_);\(#,##0.00\)_x_%;\ \-\-\-_x_%_)"/>
    <numFmt numFmtId="189" formatCode="0.00%;[Red]\-0.00%"/>
    <numFmt numFmtId="190" formatCode="0\ \x"/>
    <numFmt numFmtId="191" formatCode="0.E+00"/>
    <numFmt numFmtId="192" formatCode="0.0000%"/>
    <numFmt numFmtId="193" formatCode="0.0"/>
    <numFmt numFmtId="194" formatCode="_(* #,##0_);_(* \(#,##0\);_(* &quot;-&quot;??_);_(@_)"/>
    <numFmt numFmtId="195" formatCode="#,##0.0"/>
    <numFmt numFmtId="196" formatCode="[$-418]d\ mmmm\ yyyy"/>
    <numFmt numFmtId="197" formatCode="[$-F800]dddd\,\ mmmm\ dd\,\ yyyy"/>
    <numFmt numFmtId="198" formatCode="[$-418]d\ mmmm\ yyyy;@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Helvetic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name val="Helvetica"/>
      <family val="0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1"/>
      <color indexed="12"/>
      <name val="MS Serif"/>
      <family val="1"/>
    </font>
    <font>
      <sz val="11"/>
      <color indexed="12"/>
      <name val="MS Serif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ms Rmn"/>
      <family val="0"/>
    </font>
    <font>
      <sz val="7"/>
      <name val="Palatino"/>
      <family val="1"/>
    </font>
    <font>
      <sz val="8"/>
      <color indexed="17"/>
      <name val="Arial"/>
      <family val="2"/>
    </font>
    <font>
      <sz val="6"/>
      <color indexed="16"/>
      <name val="Palatino"/>
      <family val="1"/>
    </font>
    <font>
      <b/>
      <i/>
      <sz val="10"/>
      <color indexed="8"/>
      <name val="Arial"/>
      <family val="2"/>
    </font>
    <font>
      <sz val="8"/>
      <name val="Helv"/>
      <family val="0"/>
    </font>
    <font>
      <sz val="10"/>
      <color indexed="12"/>
      <name val="Times New Roman"/>
      <family val="1"/>
    </font>
    <font>
      <sz val="11"/>
      <color indexed="20"/>
      <name val="Arial"/>
      <family val="2"/>
    </font>
    <font>
      <sz val="10"/>
      <color indexed="18"/>
      <name val="Helv"/>
      <family val="0"/>
    </font>
    <font>
      <b/>
      <sz val="18"/>
      <name val="Times New Roman"/>
      <family val="1"/>
    </font>
    <font>
      <i/>
      <sz val="10"/>
      <color indexed="16"/>
      <name val="Times New Roman"/>
      <family val="1"/>
    </font>
    <font>
      <b/>
      <i/>
      <sz val="16"/>
      <name val="Helv"/>
      <family val="0"/>
    </font>
    <font>
      <sz val="8"/>
      <color indexed="10"/>
      <name val="Times New Roman"/>
      <family val="1"/>
    </font>
    <font>
      <i/>
      <sz val="9"/>
      <color indexed="12"/>
      <name val="Helv"/>
      <family val="0"/>
    </font>
    <font>
      <sz val="10"/>
      <color indexed="16"/>
      <name val="Helvetica-Black"/>
      <family val="0"/>
    </font>
    <font>
      <sz val="10"/>
      <name val="Arial Narrow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8"/>
      <name val="Helv"/>
      <family val="0"/>
    </font>
    <font>
      <b/>
      <sz val="7"/>
      <color indexed="12"/>
      <name val="Arial"/>
      <family val="2"/>
    </font>
    <font>
      <sz val="12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22"/>
      <name val="Arial"/>
      <family val="2"/>
    </font>
    <font>
      <b/>
      <sz val="10"/>
      <color indexed="13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20"/>
      <color indexed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63"/>
      <name val="Arial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bgColor indexed="22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double"/>
      <right/>
      <top/>
      <bottom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 style="medium"/>
      <top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9" borderId="0" applyNumberFormat="0" applyBorder="0" applyAlignment="0" applyProtection="0"/>
    <xf numFmtId="0" fontId="12" fillId="8" borderId="1">
      <alignment horizontal="center" vertical="center"/>
      <protection/>
    </xf>
    <xf numFmtId="0" fontId="12" fillId="20" borderId="0">
      <alignment/>
      <protection/>
    </xf>
    <xf numFmtId="0" fontId="13" fillId="0" borderId="2" applyNumberFormat="0" applyFill="0" applyAlignment="0" applyProtection="0"/>
    <xf numFmtId="0" fontId="14" fillId="21" borderId="3">
      <alignment horizontal="center" vertical="center"/>
      <protection locked="0"/>
    </xf>
    <xf numFmtId="0" fontId="15" fillId="22" borderId="0">
      <alignment/>
      <protection/>
    </xf>
    <xf numFmtId="0" fontId="71" fillId="3" borderId="0" applyNumberFormat="0" applyBorder="0" applyAlignment="0" applyProtection="0"/>
    <xf numFmtId="171" fontId="16" fillId="0" borderId="0" applyNumberFormat="0" applyFill="0" applyBorder="0" applyAlignment="0" applyProtection="0"/>
    <xf numFmtId="0" fontId="17" fillId="23" borderId="1">
      <alignment horizontal="center" vertical="center"/>
      <protection/>
    </xf>
    <xf numFmtId="0" fontId="74" fillId="24" borderId="4" applyNumberFormat="0" applyAlignment="0" applyProtection="0"/>
    <xf numFmtId="0" fontId="18" fillId="25" borderId="5" applyNumberFormat="0" applyProtection="0">
      <alignment horizontal="center" vertical="center" wrapText="1"/>
    </xf>
    <xf numFmtId="0" fontId="18" fillId="25" borderId="0" applyNumberFormat="0" applyBorder="0" applyProtection="0">
      <alignment horizontal="centerContinuous" vertical="center"/>
    </xf>
    <xf numFmtId="0" fontId="19" fillId="0" borderId="6" applyNumberFormat="0" applyFon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11" fillId="0" borderId="3">
      <alignment/>
      <protection/>
    </xf>
    <xf numFmtId="15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5" fontId="3" fillId="0" borderId="0">
      <alignment/>
      <protection locked="0"/>
    </xf>
    <xf numFmtId="175" fontId="11" fillId="0" borderId="7" applyNumberFormat="0" applyFont="0" applyFill="0" applyAlignment="0" applyProtection="0"/>
    <xf numFmtId="0" fontId="20" fillId="0" borderId="0" applyNumberFormat="0" applyFont="0" applyFill="0" applyBorder="0" applyAlignment="0">
      <protection locked="0"/>
    </xf>
    <xf numFmtId="0" fontId="76" fillId="0" borderId="0" applyNumberFormat="0" applyFill="0" applyBorder="0" applyAlignment="0" applyProtection="0"/>
    <xf numFmtId="172" fontId="11" fillId="0" borderId="0">
      <alignment/>
      <protection/>
    </xf>
    <xf numFmtId="0" fontId="21" fillId="0" borderId="0" applyFill="0" applyBorder="0" applyProtection="0">
      <alignment horizontal="left"/>
    </xf>
    <xf numFmtId="0" fontId="12" fillId="20" borderId="1">
      <alignment horizontal="center" vertical="center"/>
      <protection/>
    </xf>
    <xf numFmtId="0" fontId="12" fillId="26" borderId="0">
      <alignment/>
      <protection/>
    </xf>
    <xf numFmtId="0" fontId="70" fillId="4" borderId="0" applyNumberFormat="0" applyBorder="0" applyAlignment="0" applyProtection="0"/>
    <xf numFmtId="0" fontId="22" fillId="0" borderId="0" applyNumberFormat="0" applyFill="0" applyBorder="0" applyAlignment="0" applyProtection="0"/>
    <xf numFmtId="38" fontId="11" fillId="20" borderId="0" applyNumberFormat="0" applyBorder="0" applyAlignment="0" applyProtection="0"/>
    <xf numFmtId="176" fontId="11" fillId="0" borderId="0" applyFont="0" applyFill="0" applyBorder="0" applyAlignment="0" applyProtection="0"/>
    <xf numFmtId="0" fontId="23" fillId="0" borderId="0" applyProtection="0">
      <alignment horizontal="right"/>
    </xf>
    <xf numFmtId="1" fontId="24" fillId="1" borderId="0" applyAlignment="0" applyProtection="0"/>
    <xf numFmtId="0" fontId="4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25" fillId="0" borderId="0">
      <alignment/>
      <protection/>
    </xf>
    <xf numFmtId="0" fontId="13" fillId="0" borderId="0" applyNumberFormat="0" applyFill="0" applyBorder="0" applyAlignment="0" applyProtection="0"/>
    <xf numFmtId="0" fontId="26" fillId="0" borderId="2" applyNumberFormat="0" applyFill="0" applyAlignment="0" applyProtection="0"/>
    <xf numFmtId="10" fontId="11" fillId="27" borderId="3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>
      <alignment horizontal="center"/>
      <protection/>
    </xf>
    <xf numFmtId="0" fontId="28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29" fillId="0" borderId="0" applyNumberFormat="0" applyFill="0" applyBorder="0" applyProtection="0">
      <alignment horizontal="left" vertical="center"/>
    </xf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25" fillId="0" borderId="0">
      <alignment/>
      <protection/>
    </xf>
    <xf numFmtId="178" fontId="25" fillId="0" borderId="0">
      <alignment horizontal="right"/>
      <protection/>
    </xf>
    <xf numFmtId="0" fontId="30" fillId="0" borderId="0" applyNumberFormat="0" applyFill="0" applyBorder="0" applyProtection="0">
      <alignment horizontal="left"/>
    </xf>
    <xf numFmtId="0" fontId="72" fillId="21" borderId="0" applyNumberFormat="0" applyBorder="0" applyAlignment="0" applyProtection="0"/>
    <xf numFmtId="172" fontId="31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37" fontId="0" fillId="0" borderId="0">
      <alignment horizontal="left"/>
      <protection/>
    </xf>
    <xf numFmtId="179" fontId="32" fillId="0" borderId="0" applyNumberFormat="0" applyFill="0" applyBorder="0" applyAlignment="0" applyProtection="0"/>
    <xf numFmtId="0" fontId="17" fillId="23" borderId="0">
      <alignment horizontal="center" vertical="center"/>
      <protection/>
    </xf>
    <xf numFmtId="38" fontId="19" fillId="0" borderId="9" applyFont="0" applyFill="0" applyBorder="0" applyAlignment="0" applyProtection="0"/>
    <xf numFmtId="180" fontId="25" fillId="0" borderId="0">
      <alignment/>
      <protection/>
    </xf>
    <xf numFmtId="0" fontId="33" fillId="0" borderId="0" applyNumberFormat="0" applyAlignment="0">
      <protection/>
    </xf>
    <xf numFmtId="0" fontId="19" fillId="28" borderId="10" applyNumberFormat="0" applyFont="0" applyBorder="0" applyAlignment="0" applyProtection="0"/>
    <xf numFmtId="1" fontId="34" fillId="0" borderId="0" applyProtection="0">
      <alignment horizontal="right" vertical="center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11" fillId="0" borderId="0">
      <alignment/>
      <protection/>
    </xf>
    <xf numFmtId="172" fontId="11" fillId="0" borderId="0">
      <alignment/>
      <protection/>
    </xf>
    <xf numFmtId="182" fontId="11" fillId="0" borderId="0">
      <alignment/>
      <protection/>
    </xf>
    <xf numFmtId="183" fontId="11" fillId="0" borderId="0">
      <alignment/>
      <protection/>
    </xf>
    <xf numFmtId="184" fontId="11" fillId="0" borderId="0">
      <alignment/>
      <protection/>
    </xf>
    <xf numFmtId="179" fontId="19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11" fillId="0" borderId="0">
      <alignment/>
      <protection/>
    </xf>
    <xf numFmtId="172" fontId="11" fillId="0" borderId="0">
      <alignment/>
      <protection/>
    </xf>
    <xf numFmtId="171" fontId="11" fillId="0" borderId="0">
      <alignment/>
      <protection/>
    </xf>
    <xf numFmtId="174" fontId="11" fillId="0" borderId="0">
      <alignment/>
      <protection/>
    </xf>
    <xf numFmtId="187" fontId="11" fillId="0" borderId="0">
      <alignment/>
      <protection/>
    </xf>
    <xf numFmtId="188" fontId="11" fillId="0" borderId="0">
      <alignment/>
      <protection/>
    </xf>
    <xf numFmtId="172" fontId="36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12" fillId="23" borderId="0">
      <alignment/>
      <protection/>
    </xf>
    <xf numFmtId="0" fontId="19" fillId="0" borderId="11" applyNumberFormat="0" applyFont="0" applyFill="0" applyAlignment="0" applyProtection="0"/>
    <xf numFmtId="0" fontId="18" fillId="25" borderId="12" applyNumberFormat="0" applyBorder="0" applyProtection="0">
      <alignment horizontal="left" wrapText="1"/>
    </xf>
    <xf numFmtId="0" fontId="18" fillId="25" borderId="0" applyNumberFormat="0" applyBorder="0" applyProtection="0">
      <alignment horizontal="left"/>
    </xf>
    <xf numFmtId="0" fontId="19" fillId="0" borderId="13" applyNumberFormat="0" applyFont="0" applyFill="0" applyAlignment="0" applyProtection="0"/>
    <xf numFmtId="0" fontId="38" fillId="23" borderId="0">
      <alignment horizontal="center" vertical="center"/>
      <protection/>
    </xf>
    <xf numFmtId="0" fontId="39" fillId="0" borderId="0" applyNumberFormat="0" applyFill="0" applyBorder="0" applyProtection="0">
      <alignment horizontal="left" vertical="center"/>
    </xf>
    <xf numFmtId="0" fontId="20" fillId="20" borderId="3" applyNumberFormat="0" applyFont="0" applyBorder="0" applyAlignment="0" applyProtection="0"/>
    <xf numFmtId="4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2" fillId="23" borderId="0">
      <alignment/>
      <protection/>
    </xf>
    <xf numFmtId="0" fontId="17" fillId="23" borderId="0">
      <alignment horizontal="left" vertical="center"/>
      <protection/>
    </xf>
    <xf numFmtId="0" fontId="40" fillId="0" borderId="0">
      <alignment/>
      <protection/>
    </xf>
    <xf numFmtId="0" fontId="2" fillId="0" borderId="0">
      <alignment/>
      <protection/>
    </xf>
    <xf numFmtId="0" fontId="41" fillId="0" borderId="0" applyBorder="0" applyProtection="0">
      <alignment vertical="center"/>
    </xf>
    <xf numFmtId="175" fontId="11" fillId="0" borderId="10" applyBorder="0" applyProtection="0">
      <alignment horizontal="right" vertical="center"/>
    </xf>
    <xf numFmtId="0" fontId="42" fillId="29" borderId="0" applyBorder="0" applyProtection="0">
      <alignment horizontal="centerContinuous" vertical="center"/>
    </xf>
    <xf numFmtId="0" fontId="42" fillId="30" borderId="10" applyBorder="0" applyProtection="0">
      <alignment horizontal="centerContinuous" vertical="center"/>
    </xf>
    <xf numFmtId="0" fontId="12" fillId="20" borderId="1">
      <alignment horizontal="left" vertical="center"/>
      <protection/>
    </xf>
    <xf numFmtId="0" fontId="12" fillId="26" borderId="0">
      <alignment/>
      <protection/>
    </xf>
    <xf numFmtId="0" fontId="43" fillId="0" borderId="0" applyFill="0" applyBorder="0" applyProtection="0">
      <alignment horizontal="left"/>
    </xf>
    <xf numFmtId="0" fontId="21" fillId="0" borderId="14" applyFill="0" applyBorder="0" applyProtection="0">
      <alignment horizontal="left" vertical="top"/>
    </xf>
    <xf numFmtId="169" fontId="0" fillId="0" borderId="0">
      <alignment/>
      <protection/>
    </xf>
    <xf numFmtId="0" fontId="44" fillId="0" borderId="0">
      <alignment/>
      <protection/>
    </xf>
    <xf numFmtId="0" fontId="18" fillId="25" borderId="5" applyNumberFormat="0" applyProtection="0">
      <alignment horizontal="left" vertical="center"/>
    </xf>
    <xf numFmtId="0" fontId="12" fillId="31" borderId="1">
      <alignment horizontal="left" vertical="center"/>
      <protection/>
    </xf>
    <xf numFmtId="170" fontId="45" fillId="0" borderId="0">
      <alignment horizontal="left"/>
      <protection locked="0"/>
    </xf>
    <xf numFmtId="0" fontId="75" fillId="0" borderId="0" applyNumberFormat="0" applyFill="0" applyBorder="0" applyAlignment="0" applyProtection="0"/>
    <xf numFmtId="0" fontId="19" fillId="25" borderId="0" applyNumberFormat="0" applyBorder="0" applyProtection="0">
      <alignment horizontal="left"/>
    </xf>
    <xf numFmtId="190" fontId="11" fillId="0" borderId="10" applyBorder="0" applyProtection="0">
      <alignment horizontal="right"/>
    </xf>
    <xf numFmtId="0" fontId="12" fillId="5" borderId="3">
      <alignment horizontal="center" vertical="center"/>
      <protection/>
    </xf>
    <xf numFmtId="0" fontId="46" fillId="0" borderId="0">
      <alignment vertical="center"/>
      <protection/>
    </xf>
  </cellStyleXfs>
  <cellXfs count="22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0" fillId="32" borderId="15" xfId="0" applyFont="1" applyFill="1" applyBorder="1" applyAlignment="1">
      <alignment/>
    </xf>
    <xf numFmtId="0" fontId="0" fillId="32" borderId="3" xfId="0" applyFont="1" applyFill="1" applyBorder="1" applyAlignment="1">
      <alignment/>
    </xf>
    <xf numFmtId="0" fontId="7" fillId="20" borderId="3" xfId="0" applyFont="1" applyFill="1" applyBorder="1" applyAlignment="1">
      <alignment horizontal="center"/>
    </xf>
    <xf numFmtId="0" fontId="48" fillId="23" borderId="0" xfId="0" applyFont="1" applyFill="1" applyBorder="1" applyAlignment="1">
      <alignment/>
    </xf>
    <xf numFmtId="0" fontId="47" fillId="23" borderId="0" xfId="0" applyFont="1" applyFill="1" applyBorder="1" applyAlignment="1">
      <alignment horizontal="center"/>
    </xf>
    <xf numFmtId="168" fontId="47" fillId="23" borderId="0" xfId="0" applyNumberFormat="1" applyFont="1" applyFill="1" applyBorder="1" applyAlignment="1">
      <alignment horizontal="center"/>
    </xf>
    <xf numFmtId="0" fontId="48" fillId="23" borderId="0" xfId="0" applyFont="1" applyFill="1" applyBorder="1" applyAlignment="1">
      <alignment horizontal="left"/>
    </xf>
    <xf numFmtId="0" fontId="48" fillId="23" borderId="0" xfId="0" applyFont="1" applyFill="1" applyBorder="1" applyAlignment="1">
      <alignment horizontal="center"/>
    </xf>
    <xf numFmtId="0" fontId="48" fillId="23" borderId="0" xfId="0" applyFont="1" applyFill="1" applyAlignment="1">
      <alignment/>
    </xf>
    <xf numFmtId="0" fontId="7" fillId="23" borderId="0" xfId="0" applyFont="1" applyFill="1" applyBorder="1" applyAlignment="1">
      <alignment horizontal="left"/>
    </xf>
    <xf numFmtId="0" fontId="47" fillId="23" borderId="0" xfId="0" applyFont="1" applyFill="1" applyAlignment="1">
      <alignment horizontal="center"/>
    </xf>
    <xf numFmtId="168" fontId="47" fillId="23" borderId="0" xfId="0" applyNumberFormat="1" applyFont="1" applyFill="1" applyAlignment="1">
      <alignment horizontal="center"/>
    </xf>
    <xf numFmtId="0" fontId="48" fillId="23" borderId="0" xfId="0" applyFont="1" applyFill="1" applyAlignment="1">
      <alignment horizontal="left"/>
    </xf>
    <xf numFmtId="0" fontId="48" fillId="23" borderId="0" xfId="0" applyFont="1" applyFill="1" applyAlignment="1">
      <alignment horizontal="center"/>
    </xf>
    <xf numFmtId="0" fontId="0" fillId="23" borderId="0" xfId="0" applyFont="1" applyFill="1" applyAlignment="1">
      <alignment/>
    </xf>
    <xf numFmtId="0" fontId="7" fillId="23" borderId="3" xfId="0" applyFont="1" applyFill="1" applyBorder="1" applyAlignment="1">
      <alignment horizontal="center"/>
    </xf>
    <xf numFmtId="0" fontId="0" fillId="23" borderId="0" xfId="95" applyFont="1" applyFill="1">
      <alignment/>
      <protection/>
    </xf>
    <xf numFmtId="0" fontId="0" fillId="23" borderId="3" xfId="95" applyFont="1" applyFill="1" applyBorder="1" applyAlignment="1">
      <alignment horizontal="left"/>
      <protection/>
    </xf>
    <xf numFmtId="0" fontId="7" fillId="23" borderId="3" xfId="0" applyFont="1" applyFill="1" applyBorder="1" applyAlignment="1">
      <alignment horizontal="left"/>
    </xf>
    <xf numFmtId="0" fontId="7" fillId="23" borderId="0" xfId="0" applyFont="1" applyFill="1" applyAlignment="1">
      <alignment/>
    </xf>
    <xf numFmtId="0" fontId="0" fillId="23" borderId="0" xfId="95" applyFont="1" applyFill="1" applyBorder="1" applyAlignment="1">
      <alignment horizontal="left"/>
      <protection/>
    </xf>
    <xf numFmtId="0" fontId="7" fillId="23" borderId="0" xfId="0" applyFont="1" applyFill="1" applyAlignment="1">
      <alignment horizontal="left"/>
    </xf>
    <xf numFmtId="0" fontId="0" fillId="23" borderId="0" xfId="0" applyFont="1" applyFill="1" applyAlignment="1">
      <alignment horizontal="left"/>
    </xf>
    <xf numFmtId="0" fontId="0" fillId="23" borderId="3" xfId="0" applyFont="1" applyFill="1" applyBorder="1" applyAlignment="1">
      <alignment horizontal="center"/>
    </xf>
    <xf numFmtId="9" fontId="48" fillId="23" borderId="0" xfId="107" applyFont="1" applyFill="1" applyAlignment="1" applyProtection="1">
      <alignment horizontal="center"/>
      <protection locked="0"/>
    </xf>
    <xf numFmtId="0" fontId="0" fillId="23" borderId="0" xfId="0" applyFont="1" applyFill="1" applyAlignment="1">
      <alignment horizontal="center"/>
    </xf>
    <xf numFmtId="0" fontId="7" fillId="23" borderId="3" xfId="0" applyFont="1" applyFill="1" applyBorder="1" applyAlignment="1">
      <alignment/>
    </xf>
    <xf numFmtId="0" fontId="7" fillId="23" borderId="0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3" xfId="0" applyFont="1" applyFill="1" applyBorder="1" applyAlignment="1">
      <alignment/>
    </xf>
    <xf numFmtId="0" fontId="0" fillId="23" borderId="3" xfId="0" applyFont="1" applyFill="1" applyBorder="1" applyAlignment="1">
      <alignment/>
    </xf>
    <xf numFmtId="0" fontId="7" fillId="20" borderId="15" xfId="0" applyFont="1" applyFill="1" applyBorder="1" applyAlignment="1">
      <alignment/>
    </xf>
    <xf numFmtId="0" fontId="7" fillId="20" borderId="15" xfId="0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 wrapText="1"/>
    </xf>
    <xf numFmtId="167" fontId="7" fillId="20" borderId="16" xfId="51" applyNumberFormat="1" applyFont="1" applyFill="1" applyBorder="1" applyAlignment="1">
      <alignment wrapText="1"/>
    </xf>
    <xf numFmtId="167" fontId="7" fillId="20" borderId="16" xfId="51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8" fillId="23" borderId="0" xfId="0" applyFont="1" applyFill="1" applyAlignment="1">
      <alignment/>
    </xf>
    <xf numFmtId="167" fontId="7" fillId="20" borderId="3" xfId="51" applyNumberFormat="1" applyFont="1" applyFill="1" applyBorder="1" applyAlignment="1">
      <alignment/>
    </xf>
    <xf numFmtId="0" fontId="48" fillId="0" borderId="0" xfId="137" applyFont="1" applyAlignment="1">
      <alignment horizontal="center"/>
      <protection/>
    </xf>
    <xf numFmtId="0" fontId="48" fillId="0" borderId="0" xfId="98" applyFont="1" applyFill="1" applyBorder="1" applyAlignment="1">
      <alignment/>
      <protection/>
    </xf>
    <xf numFmtId="0" fontId="48" fillId="23" borderId="0" xfId="96" applyFont="1" applyFill="1" applyAlignment="1">
      <alignment/>
    </xf>
    <xf numFmtId="0" fontId="7" fillId="20" borderId="18" xfId="95" applyFont="1" applyFill="1" applyBorder="1" applyAlignment="1">
      <alignment horizontal="left"/>
      <protection/>
    </xf>
    <xf numFmtId="167" fontId="0" fillId="23" borderId="0" xfId="51" applyNumberFormat="1" applyFont="1" applyFill="1" applyAlignment="1" applyProtection="1">
      <alignment/>
      <protection locked="0"/>
    </xf>
    <xf numFmtId="0" fontId="0" fillId="23" borderId="3" xfId="95" applyFont="1" applyFill="1" applyBorder="1" applyAlignment="1">
      <alignment horizontal="left" wrapText="1"/>
      <protection/>
    </xf>
    <xf numFmtId="0" fontId="0" fillId="23" borderId="18" xfId="95" applyFont="1" applyFill="1" applyBorder="1" applyAlignment="1">
      <alignment horizontal="left" wrapText="1"/>
      <protection/>
    </xf>
    <xf numFmtId="0" fontId="0" fillId="23" borderId="3" xfId="96" applyFont="1" applyFill="1" applyBorder="1" applyAlignment="1">
      <alignment/>
    </xf>
    <xf numFmtId="0" fontId="48" fillId="23" borderId="0" xfId="96" applyFont="1" applyFill="1" applyBorder="1" applyAlignment="1">
      <alignment/>
    </xf>
    <xf numFmtId="0" fontId="0" fillId="23" borderId="0" xfId="95" applyFont="1" applyFill="1" applyBorder="1">
      <alignment/>
      <protection/>
    </xf>
    <xf numFmtId="9" fontId="0" fillId="23" borderId="0" xfId="107" applyFont="1" applyFill="1" applyBorder="1" applyAlignment="1" applyProtection="1">
      <alignment horizontal="center"/>
      <protection locked="0"/>
    </xf>
    <xf numFmtId="3" fontId="52" fillId="23" borderId="0" xfId="0" applyNumberFormat="1" applyFont="1" applyFill="1" applyBorder="1" applyAlignment="1">
      <alignment horizontal="center"/>
    </xf>
    <xf numFmtId="0" fontId="7" fillId="20" borderId="3" xfId="95" applyFont="1" applyFill="1" applyBorder="1">
      <alignment/>
      <protection/>
    </xf>
    <xf numFmtId="0" fontId="7" fillId="20" borderId="3" xfId="98" applyFont="1" applyFill="1" applyBorder="1" applyAlignment="1">
      <alignment horizontal="left"/>
      <protection/>
    </xf>
    <xf numFmtId="0" fontId="7" fillId="20" borderId="3" xfId="98" applyNumberFormat="1" applyFont="1" applyFill="1" applyBorder="1" applyAlignment="1">
      <alignment horizontal="center"/>
      <protection/>
    </xf>
    <xf numFmtId="0" fontId="7" fillId="20" borderId="3" xfId="95" applyFont="1" applyFill="1" applyBorder="1" applyAlignment="1">
      <alignment horizontal="center"/>
      <protection/>
    </xf>
    <xf numFmtId="0" fontId="7" fillId="20" borderId="3" xfId="98" applyNumberFormat="1" applyFont="1" applyFill="1" applyBorder="1" applyAlignment="1">
      <alignment horizontal="center" wrapText="1"/>
      <protection/>
    </xf>
    <xf numFmtId="191" fontId="8" fillId="20" borderId="16" xfId="107" applyNumberFormat="1" applyFont="1" applyFill="1" applyBorder="1" applyAlignment="1">
      <alignment horizontal="center"/>
    </xf>
    <xf numFmtId="0" fontId="8" fillId="23" borderId="0" xfId="95" applyFont="1" applyFill="1" applyBorder="1" applyAlignment="1">
      <alignment horizontal="left"/>
      <protection/>
    </xf>
    <xf numFmtId="10" fontId="55" fillId="23" borderId="15" xfId="107" applyNumberFormat="1" applyFont="1" applyFill="1" applyBorder="1" applyAlignment="1">
      <alignment horizontal="center"/>
    </xf>
    <xf numFmtId="10" fontId="55" fillId="23" borderId="0" xfId="107" applyNumberFormat="1" applyFont="1" applyFill="1" applyAlignment="1" applyProtection="1">
      <alignment/>
      <protection locked="0"/>
    </xf>
    <xf numFmtId="192" fontId="55" fillId="23" borderId="3" xfId="107" applyNumberFormat="1" applyFont="1" applyFill="1" applyBorder="1" applyAlignment="1">
      <alignment horizontal="center"/>
    </xf>
    <xf numFmtId="0" fontId="52" fillId="20" borderId="3" xfId="0" applyFont="1" applyFill="1" applyBorder="1" applyAlignment="1">
      <alignment horizontal="center"/>
    </xf>
    <xf numFmtId="0" fontId="7" fillId="23" borderId="0" xfId="95" applyFont="1" applyFill="1">
      <alignment/>
      <protection/>
    </xf>
    <xf numFmtId="9" fontId="48" fillId="26" borderId="18" xfId="107" applyFont="1" applyFill="1" applyBorder="1" applyAlignment="1" applyProtection="1">
      <alignment horizontal="center"/>
      <protection locked="0"/>
    </xf>
    <xf numFmtId="3" fontId="48" fillId="26" borderId="19" xfId="0" applyNumberFormat="1" applyFont="1" applyFill="1" applyBorder="1" applyAlignment="1">
      <alignment horizontal="center"/>
    </xf>
    <xf numFmtId="0" fontId="56" fillId="26" borderId="19" xfId="0" applyFont="1" applyFill="1" applyBorder="1" applyAlignment="1">
      <alignment/>
    </xf>
    <xf numFmtId="0" fontId="48" fillId="26" borderId="19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47" fillId="23" borderId="0" xfId="0" applyFont="1" applyFill="1" applyAlignment="1">
      <alignment horizontal="left"/>
    </xf>
    <xf numFmtId="0" fontId="7" fillId="24" borderId="18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right"/>
    </xf>
    <xf numFmtId="0" fontId="0" fillId="24" borderId="20" xfId="0" applyFont="1" applyFill="1" applyBorder="1" applyAlignment="1">
      <alignment horizontal="right"/>
    </xf>
    <xf numFmtId="0" fontId="0" fillId="23" borderId="0" xfId="0" applyFont="1" applyFill="1" applyBorder="1" applyAlignment="1">
      <alignment horizontal="left"/>
    </xf>
    <xf numFmtId="0" fontId="7" fillId="20" borderId="3" xfId="98" applyFont="1" applyFill="1" applyBorder="1" applyAlignment="1">
      <alignment horizontal="center" wrapText="1"/>
      <protection/>
    </xf>
    <xf numFmtId="0" fontId="7" fillId="20" borderId="21" xfId="0" applyFont="1" applyFill="1" applyBorder="1" applyAlignment="1">
      <alignment horizontal="center" wrapText="1"/>
    </xf>
    <xf numFmtId="0" fontId="7" fillId="20" borderId="3" xfId="95" applyFont="1" applyFill="1" applyBorder="1" applyAlignment="1">
      <alignment horizontal="center" wrapText="1"/>
      <protection/>
    </xf>
    <xf numFmtId="0" fontId="7" fillId="20" borderId="15" xfId="95" applyFont="1" applyFill="1" applyBorder="1" applyAlignment="1">
      <alignment horizontal="center" wrapText="1"/>
      <protection/>
    </xf>
    <xf numFmtId="0" fontId="0" fillId="23" borderId="0" xfId="0" applyFont="1" applyFill="1" applyBorder="1" applyAlignment="1">
      <alignment horizontal="right"/>
    </xf>
    <xf numFmtId="167" fontId="0" fillId="23" borderId="0" xfId="51" applyNumberFormat="1" applyFont="1" applyFill="1" applyBorder="1" applyAlignment="1" applyProtection="1">
      <alignment horizontal="left"/>
      <protection locked="0"/>
    </xf>
    <xf numFmtId="0" fontId="49" fillId="23" borderId="0" xfId="0" applyFont="1" applyFill="1" applyBorder="1" applyAlignment="1">
      <alignment/>
    </xf>
    <xf numFmtId="0" fontId="48" fillId="31" borderId="0" xfId="0" applyFont="1" applyFill="1" applyAlignment="1">
      <alignment/>
    </xf>
    <xf numFmtId="0" fontId="7" fillId="20" borderId="20" xfId="98" applyFont="1" applyFill="1" applyBorder="1" applyAlignment="1">
      <alignment horizontal="center" wrapText="1"/>
      <protection/>
    </xf>
    <xf numFmtId="0" fontId="7" fillId="20" borderId="18" xfId="98" applyFont="1" applyFill="1" applyBorder="1" applyAlignment="1">
      <alignment horizontal="center" wrapText="1"/>
      <protection/>
    </xf>
    <xf numFmtId="0" fontId="7" fillId="20" borderId="22" xfId="0" applyFont="1" applyFill="1" applyBorder="1" applyAlignment="1">
      <alignment/>
    </xf>
    <xf numFmtId="0" fontId="7" fillId="20" borderId="23" xfId="0" applyFont="1" applyFill="1" applyBorder="1" applyAlignment="1">
      <alignment/>
    </xf>
    <xf numFmtId="0" fontId="7" fillId="20" borderId="24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7" fillId="20" borderId="25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49" fillId="23" borderId="0" xfId="0" applyFont="1" applyFill="1" applyAlignment="1">
      <alignment/>
    </xf>
    <xf numFmtId="0" fontId="50" fillId="23" borderId="0" xfId="0" applyFont="1" applyFill="1" applyAlignment="1">
      <alignment/>
    </xf>
    <xf numFmtId="0" fontId="51" fillId="20" borderId="3" xfId="0" applyFont="1" applyFill="1" applyBorder="1" applyAlignment="1">
      <alignment horizontal="center" wrapText="1"/>
    </xf>
    <xf numFmtId="0" fontId="59" fillId="23" borderId="0" xfId="0" applyFont="1" applyFill="1" applyAlignment="1">
      <alignment/>
    </xf>
    <xf numFmtId="0" fontId="60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61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62" fillId="31" borderId="0" xfId="0" applyFont="1" applyFill="1" applyAlignment="1">
      <alignment/>
    </xf>
    <xf numFmtId="15" fontId="62" fillId="31" borderId="0" xfId="0" applyNumberFormat="1" applyFont="1" applyFill="1" applyAlignment="1">
      <alignment horizontal="left"/>
    </xf>
    <xf numFmtId="193" fontId="62" fillId="31" borderId="0" xfId="0" applyNumberFormat="1" applyFont="1" applyFill="1" applyAlignment="1">
      <alignment horizontal="left"/>
    </xf>
    <xf numFmtId="0" fontId="0" fillId="31" borderId="0" xfId="0" applyFont="1" applyFill="1" applyAlignment="1">
      <alignment/>
    </xf>
    <xf numFmtId="0" fontId="63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1" borderId="0" xfId="0" applyFont="1" applyFill="1" applyAlignment="1">
      <alignment/>
    </xf>
    <xf numFmtId="0" fontId="49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9" fontId="48" fillId="23" borderId="0" xfId="107" applyFont="1" applyFill="1" applyBorder="1" applyAlignment="1">
      <alignment horizontal="center"/>
    </xf>
    <xf numFmtId="9" fontId="48" fillId="23" borderId="0" xfId="107" applyNumberFormat="1" applyFont="1" applyFill="1" applyAlignment="1">
      <alignment horizontal="center"/>
    </xf>
    <xf numFmtId="9" fontId="0" fillId="23" borderId="0" xfId="107" applyNumberFormat="1" applyFont="1" applyFill="1" applyAlignment="1">
      <alignment horizontal="center"/>
    </xf>
    <xf numFmtId="0" fontId="0" fillId="23" borderId="0" xfId="0" applyFont="1" applyFill="1" applyAlignment="1">
      <alignment horizontal="center" wrapText="1"/>
    </xf>
    <xf numFmtId="0" fontId="0" fillId="23" borderId="0" xfId="0" applyFont="1" applyFill="1" applyAlignment="1">
      <alignment wrapText="1"/>
    </xf>
    <xf numFmtId="0" fontId="0" fillId="23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0" fillId="0" borderId="15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107" applyFont="1" applyBorder="1" applyAlignment="1">
      <alignment horizontal="center"/>
    </xf>
    <xf numFmtId="0" fontId="7" fillId="20" borderId="19" xfId="98" applyNumberFormat="1" applyFont="1" applyFill="1" applyBorder="1" applyAlignment="1">
      <alignment wrapText="1"/>
      <protection/>
    </xf>
    <xf numFmtId="0" fontId="7" fillId="23" borderId="0" xfId="95" applyFont="1" applyFill="1" applyBorder="1" applyAlignment="1">
      <alignment horizontal="left"/>
      <protection/>
    </xf>
    <xf numFmtId="0" fontId="48" fillId="23" borderId="0" xfId="96" applyFont="1" applyFill="1" applyBorder="1" applyAlignment="1">
      <alignment horizontal="center"/>
    </xf>
    <xf numFmtId="0" fontId="48" fillId="23" borderId="0" xfId="96" applyFont="1" applyFill="1" applyBorder="1" applyAlignment="1">
      <alignment/>
    </xf>
    <xf numFmtId="0" fontId="47" fillId="23" borderId="0" xfId="98" applyFont="1" applyFill="1" applyBorder="1" applyAlignment="1">
      <alignment horizontal="left"/>
      <protection/>
    </xf>
    <xf numFmtId="3" fontId="0" fillId="32" borderId="18" xfId="0" applyNumberFormat="1" applyFont="1" applyFill="1" applyBorder="1" applyAlignment="1">
      <alignment/>
    </xf>
    <xf numFmtId="3" fontId="0" fillId="32" borderId="19" xfId="0" applyNumberFormat="1" applyFont="1" applyFill="1" applyBorder="1" applyAlignment="1">
      <alignment/>
    </xf>
    <xf numFmtId="3" fontId="0" fillId="32" borderId="2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/>
    </xf>
    <xf numFmtId="3" fontId="48" fillId="32" borderId="20" xfId="0" applyNumberFormat="1" applyFont="1" applyFill="1" applyBorder="1" applyAlignment="1">
      <alignment/>
    </xf>
    <xf numFmtId="3" fontId="8" fillId="34" borderId="3" xfId="0" applyNumberFormat="1" applyFont="1" applyFill="1" applyBorder="1" applyAlignment="1">
      <alignment horizontal="center"/>
    </xf>
    <xf numFmtId="0" fontId="7" fillId="20" borderId="18" xfId="98" applyNumberFormat="1" applyFont="1" applyFill="1" applyBorder="1" applyAlignment="1">
      <alignment/>
      <protection/>
    </xf>
    <xf numFmtId="14" fontId="47" fillId="0" borderId="0" xfId="0" applyNumberFormat="1" applyFont="1" applyAlignment="1">
      <alignment wrapText="1"/>
    </xf>
    <xf numFmtId="3" fontId="48" fillId="23" borderId="0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20" borderId="20" xfId="0" applyFont="1" applyFill="1" applyBorder="1" applyAlignment="1">
      <alignment horizontal="center"/>
    </xf>
    <xf numFmtId="3" fontId="8" fillId="23" borderId="0" xfId="0" applyNumberFormat="1" applyFont="1" applyFill="1" applyBorder="1" applyAlignment="1">
      <alignment/>
    </xf>
    <xf numFmtId="0" fontId="0" fillId="23" borderId="0" xfId="0" applyFont="1" applyFill="1" applyBorder="1" applyAlignment="1">
      <alignment horizontal="center" wrapText="1"/>
    </xf>
    <xf numFmtId="167" fontId="7" fillId="20" borderId="16" xfId="51" applyNumberFormat="1" applyFont="1" applyFill="1" applyBorder="1" applyAlignment="1">
      <alignment/>
    </xf>
    <xf numFmtId="0" fontId="7" fillId="20" borderId="18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Border="1" applyAlignment="1">
      <alignment/>
    </xf>
    <xf numFmtId="194" fontId="0" fillId="23" borderId="0" xfId="51" applyNumberFormat="1" applyFill="1" applyBorder="1" applyAlignment="1">
      <alignment/>
    </xf>
    <xf numFmtId="0" fontId="0" fillId="23" borderId="3" xfId="137" applyFont="1" applyFill="1" applyBorder="1">
      <alignment/>
      <protection/>
    </xf>
    <xf numFmtId="0" fontId="0" fillId="0" borderId="3" xfId="137" applyFont="1" applyBorder="1">
      <alignment/>
      <protection/>
    </xf>
    <xf numFmtId="0" fontId="0" fillId="0" borderId="3" xfId="137" applyFont="1" applyFill="1" applyBorder="1">
      <alignment/>
      <protection/>
    </xf>
    <xf numFmtId="0" fontId="0" fillId="23" borderId="0" xfId="137" applyFont="1" applyFill="1" applyBorder="1">
      <alignment/>
      <protection/>
    </xf>
    <xf numFmtId="0" fontId="7" fillId="20" borderId="3" xfId="137" applyFont="1" applyFill="1" applyBorder="1">
      <alignment/>
      <protection/>
    </xf>
    <xf numFmtId="1" fontId="7" fillId="23" borderId="3" xfId="0" applyNumberFormat="1" applyFont="1" applyFill="1" applyBorder="1" applyAlignment="1">
      <alignment horizontal="center"/>
    </xf>
    <xf numFmtId="0" fontId="7" fillId="20" borderId="3" xfId="137" applyFont="1" applyFill="1" applyBorder="1" applyAlignment="1">
      <alignment horizontal="center" wrapText="1"/>
      <protection/>
    </xf>
    <xf numFmtId="3" fontId="8" fillId="23" borderId="0" xfId="0" applyNumberFormat="1" applyFont="1" applyFill="1" applyBorder="1" applyAlignment="1">
      <alignment horizontal="center"/>
    </xf>
    <xf numFmtId="3" fontId="57" fillId="23" borderId="0" xfId="0" applyNumberFormat="1" applyFont="1" applyFill="1" applyBorder="1" applyAlignment="1">
      <alignment horizontal="center"/>
    </xf>
    <xf numFmtId="0" fontId="8" fillId="23" borderId="0" xfId="98" applyFont="1" applyFill="1" applyBorder="1" applyAlignment="1">
      <alignment horizontal="center"/>
      <protection/>
    </xf>
    <xf numFmtId="3" fontId="8" fillId="0" borderId="0" xfId="98" applyNumberFormat="1" applyFont="1" applyFill="1" applyBorder="1" applyAlignment="1">
      <alignment horizontal="center"/>
      <protection/>
    </xf>
    <xf numFmtId="9" fontId="8" fillId="23" borderId="0" xfId="107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195" fontId="52" fillId="23" borderId="0" xfId="0" applyNumberFormat="1" applyFont="1" applyFill="1" applyBorder="1" applyAlignment="1">
      <alignment horizontal="center"/>
    </xf>
    <xf numFmtId="0" fontId="7" fillId="20" borderId="3" xfId="95" applyFont="1" applyFill="1" applyBorder="1" applyAlignment="1">
      <alignment horizontal="left" wrapText="1"/>
      <protection/>
    </xf>
    <xf numFmtId="3" fontId="8" fillId="23" borderId="0" xfId="95" applyNumberFormat="1" applyFont="1" applyFill="1" applyBorder="1" applyAlignment="1">
      <alignment horizontal="center"/>
      <protection/>
    </xf>
    <xf numFmtId="3" fontId="65" fillId="23" borderId="0" xfId="95" applyNumberFormat="1" applyFont="1" applyFill="1" applyBorder="1" applyAlignment="1">
      <alignment horizontal="center"/>
      <protection/>
    </xf>
    <xf numFmtId="0" fontId="0" fillId="23" borderId="0" xfId="97" applyFont="1" applyFill="1">
      <alignment/>
      <protection/>
    </xf>
    <xf numFmtId="0" fontId="68" fillId="23" borderId="0" xfId="95" applyFont="1" applyFill="1">
      <alignment/>
      <protection/>
    </xf>
    <xf numFmtId="0" fontId="0" fillId="0" borderId="3" xfId="0" applyFont="1" applyFill="1" applyBorder="1" applyAlignment="1">
      <alignment horizontal="left" wrapText="1"/>
    </xf>
    <xf numFmtId="0" fontId="8" fillId="23" borderId="0" xfId="95" applyFont="1" applyFill="1">
      <alignment/>
      <protection/>
    </xf>
    <xf numFmtId="0" fontId="8" fillId="23" borderId="0" xfId="97" applyFont="1" applyFill="1">
      <alignment/>
      <protection/>
    </xf>
    <xf numFmtId="3" fontId="8" fillId="23" borderId="0" xfId="95" applyNumberFormat="1" applyFont="1" applyFill="1" applyBorder="1" applyAlignment="1">
      <alignment horizontal="right"/>
      <protection/>
    </xf>
    <xf numFmtId="0" fontId="0" fillId="0" borderId="0" xfId="95" applyFont="1" applyBorder="1" applyAlignment="1">
      <alignment horizontal="left"/>
      <protection/>
    </xf>
    <xf numFmtId="0" fontId="49" fillId="23" borderId="0" xfId="0" applyFont="1" applyFill="1" applyAlignment="1">
      <alignment horizontal="left"/>
    </xf>
    <xf numFmtId="0" fontId="0" fillId="23" borderId="0" xfId="0" applyFont="1" applyFill="1" applyAlignment="1">
      <alignment horizontal="left" wrapText="1"/>
    </xf>
    <xf numFmtId="0" fontId="4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23" borderId="0" xfId="97" applyFont="1" applyFill="1" applyAlignment="1">
      <alignment horizontal="left"/>
      <protection/>
    </xf>
    <xf numFmtId="0" fontId="7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194" fontId="8" fillId="21" borderId="3" xfId="51" applyNumberFormat="1" applyFont="1" applyFill="1" applyBorder="1" applyAlignment="1">
      <alignment horizontal="center"/>
    </xf>
    <xf numFmtId="0" fontId="8" fillId="21" borderId="3" xfId="0" applyFont="1" applyFill="1" applyBorder="1" applyAlignment="1">
      <alignment horizontal="center"/>
    </xf>
    <xf numFmtId="3" fontId="8" fillId="20" borderId="3" xfId="0" applyNumberFormat="1" applyFont="1" applyFill="1" applyBorder="1" applyAlignment="1">
      <alignment horizontal="center"/>
    </xf>
    <xf numFmtId="3" fontId="52" fillId="20" borderId="3" xfId="0" applyNumberFormat="1" applyFont="1" applyFill="1" applyBorder="1" applyAlignment="1">
      <alignment horizontal="center"/>
    </xf>
    <xf numFmtId="195" fontId="52" fillId="20" borderId="3" xfId="0" applyNumberFormat="1" applyFont="1" applyFill="1" applyBorder="1" applyAlignment="1">
      <alignment horizontal="center"/>
    </xf>
    <xf numFmtId="195" fontId="8" fillId="21" borderId="3" xfId="107" applyNumberFormat="1" applyFont="1" applyFill="1" applyBorder="1" applyAlignment="1">
      <alignment horizontal="center"/>
    </xf>
    <xf numFmtId="0" fontId="0" fillId="21" borderId="3" xfId="0" applyFont="1" applyFill="1" applyBorder="1" applyAlignment="1">
      <alignment horizontal="center"/>
    </xf>
    <xf numFmtId="3" fontId="8" fillId="21" borderId="3" xfId="95" applyNumberFormat="1" applyFont="1" applyFill="1" applyBorder="1" applyAlignment="1">
      <alignment horizontal="center"/>
      <protection/>
    </xf>
    <xf numFmtId="3" fontId="65" fillId="21" borderId="3" xfId="95" applyNumberFormat="1" applyFont="1" applyFill="1" applyBorder="1" applyAlignment="1">
      <alignment horizontal="center"/>
      <protection/>
    </xf>
    <xf numFmtId="3" fontId="8" fillId="21" borderId="3" xfId="0" applyNumberFormat="1" applyFont="1" applyFill="1" applyBorder="1" applyAlignment="1">
      <alignment horizontal="center"/>
    </xf>
    <xf numFmtId="3" fontId="57" fillId="21" borderId="3" xfId="0" applyNumberFormat="1" applyFont="1" applyFill="1" applyBorder="1" applyAlignment="1">
      <alignment horizontal="center"/>
    </xf>
    <xf numFmtId="0" fontId="0" fillId="21" borderId="3" xfId="0" applyFont="1" applyFill="1" applyBorder="1" applyAlignment="1">
      <alignment/>
    </xf>
    <xf numFmtId="9" fontId="8" fillId="21" borderId="3" xfId="107" applyFont="1" applyFill="1" applyBorder="1" applyAlignment="1">
      <alignment horizontal="center"/>
    </xf>
    <xf numFmtId="3" fontId="8" fillId="21" borderId="1" xfId="95" applyNumberFormat="1" applyFont="1" applyFill="1" applyBorder="1" applyAlignment="1">
      <alignment horizontal="center" wrapText="1"/>
      <protection/>
    </xf>
    <xf numFmtId="9" fontId="8" fillId="21" borderId="1" xfId="107" applyFont="1" applyFill="1" applyBorder="1" applyAlignment="1">
      <alignment horizontal="center" wrapText="1"/>
    </xf>
    <xf numFmtId="3" fontId="8" fillId="21" borderId="3" xfId="0" applyNumberFormat="1" applyFont="1" applyFill="1" applyBorder="1" applyAlignment="1">
      <alignment/>
    </xf>
    <xf numFmtId="0" fontId="0" fillId="21" borderId="3" xfId="0" applyFont="1" applyFill="1" applyBorder="1" applyAlignment="1">
      <alignment horizontal="center" wrapText="1"/>
    </xf>
    <xf numFmtId="0" fontId="8" fillId="21" borderId="3" xfId="98" applyFont="1" applyFill="1" applyBorder="1" applyAlignment="1">
      <alignment horizontal="center"/>
      <protection/>
    </xf>
    <xf numFmtId="3" fontId="8" fillId="21" borderId="3" xfId="98" applyNumberFormat="1" applyFont="1" applyFill="1" applyBorder="1" applyAlignment="1">
      <alignment horizontal="center"/>
      <protection/>
    </xf>
    <xf numFmtId="0" fontId="57" fillId="21" borderId="3" xfId="98" applyFont="1" applyFill="1" applyBorder="1" applyAlignment="1">
      <alignment horizontal="center"/>
      <protection/>
    </xf>
    <xf numFmtId="0" fontId="7" fillId="20" borderId="16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7" fillId="20" borderId="18" xfId="97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35" borderId="16" xfId="0" applyFont="1" applyFill="1" applyBorder="1" applyAlignment="1">
      <alignment horizontal="left" wrapText="1"/>
    </xf>
    <xf numFmtId="198" fontId="62" fillId="31" borderId="0" xfId="0" applyNumberFormat="1" applyFont="1" applyFill="1" applyAlignment="1">
      <alignment horizontal="left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year" xfId="39"/>
    <cellStyle name="actual years" xfId="40"/>
    <cellStyle name="Assumption" xfId="41"/>
    <cellStyle name="assumption/input" xfId="42"/>
    <cellStyle name="assumptions/inputs" xfId="43"/>
    <cellStyle name="Bad" xfId="44"/>
    <cellStyle name="Blue" xfId="45"/>
    <cellStyle name="calculation" xfId="46"/>
    <cellStyle name="Check Cell" xfId="47"/>
    <cellStyle name="Column Heading" xfId="48"/>
    <cellStyle name="Column Heading (No Wrap)" xfId="49"/>
    <cellStyle name="Column Total" xfId="50"/>
    <cellStyle name="Comma" xfId="51"/>
    <cellStyle name="Comma [0]" xfId="52"/>
    <cellStyle name="Comma 0" xfId="53"/>
    <cellStyle name="Comma 2" xfId="54"/>
    <cellStyle name="Currency" xfId="55"/>
    <cellStyle name="Currency [0]" xfId="56"/>
    <cellStyle name="Currency 0" xfId="57"/>
    <cellStyle name="Currency 2" xfId="58"/>
    <cellStyle name="Date" xfId="59"/>
    <cellStyle name="Date Aligned" xfId="60"/>
    <cellStyle name="Date_4_DE_Assumptions" xfId="61"/>
    <cellStyle name="Dotted Line" xfId="62"/>
    <cellStyle name="Entry" xfId="63"/>
    <cellStyle name="Explanatory Text" xfId="64"/>
    <cellStyle name="Fixed" xfId="65"/>
    <cellStyle name="Footnote" xfId="66"/>
    <cellStyle name="forecast year" xfId="67"/>
    <cellStyle name="forecast years" xfId="68"/>
    <cellStyle name="Good" xfId="69"/>
    <cellStyle name="Green" xfId="70"/>
    <cellStyle name="Grey" xfId="71"/>
    <cellStyle name="Hard Percent" xfId="72"/>
    <cellStyle name="Header" xfId="73"/>
    <cellStyle name="Heading" xfId="74"/>
    <cellStyle name="Heading 1" xfId="75"/>
    <cellStyle name="Heading 2" xfId="76"/>
    <cellStyle name="Heading 3" xfId="77"/>
    <cellStyle name="Heading 4" xfId="78"/>
    <cellStyle name="Hide" xfId="79"/>
    <cellStyle name="Highlight" xfId="80"/>
    <cellStyle name="Input" xfId="81"/>
    <cellStyle name="Input [yellow]" xfId="82"/>
    <cellStyle name="Input Link" xfId="83"/>
    <cellStyle name="link" xfId="84"/>
    <cellStyle name="Linked" xfId="85"/>
    <cellStyle name="Linked Cell" xfId="86"/>
    <cellStyle name="Main Title" xfId="87"/>
    <cellStyle name="Monétaire [0]_rwhite" xfId="88"/>
    <cellStyle name="Monétaire_rwhite" xfId="89"/>
    <cellStyle name="Multiple" xfId="90"/>
    <cellStyle name="Multiple2" xfId="91"/>
    <cellStyle name="Name" xfId="92"/>
    <cellStyle name="Neutral" xfId="93"/>
    <cellStyle name="Normal - Style1" xfId="94"/>
    <cellStyle name="Normal_BU FixedModel Data Request (v.2 12Aug)" xfId="95"/>
    <cellStyle name="Normal_Indonesia BU Mobile Network Model (29 Apr 05) v 1.2 (Illustrative Data)" xfId="96"/>
    <cellStyle name="Normal_SingTel BULRIC Model (v 2.20)" xfId="97"/>
    <cellStyle name="Normal_Style v2(1).3" xfId="98"/>
    <cellStyle name="NormalL_Summary_Summary " xfId="99"/>
    <cellStyle name="Note" xfId="100"/>
    <cellStyle name="notes" xfId="101"/>
    <cellStyle name="Number" xfId="102"/>
    <cellStyle name="Number1" xfId="103"/>
    <cellStyle name="Obsolete" xfId="104"/>
    <cellStyle name="Output" xfId="105"/>
    <cellStyle name="Page Number" xfId="106"/>
    <cellStyle name="Percent" xfId="107"/>
    <cellStyle name="Percent [2]" xfId="108"/>
    <cellStyle name="Percent2" xfId="109"/>
    <cellStyle name="Percent2Margin" xfId="110"/>
    <cellStyle name="Percent3" xfId="111"/>
    <cellStyle name="Percent4" xfId="112"/>
    <cellStyle name="Percent5" xfId="113"/>
    <cellStyle name="Percentage" xfId="114"/>
    <cellStyle name="Pounds" xfId="115"/>
    <cellStyle name="Pounds1" xfId="116"/>
    <cellStyle name="Pounds2" xfId="117"/>
    <cellStyle name="Pounds3" xfId="118"/>
    <cellStyle name="Pounds4" xfId="119"/>
    <cellStyle name="Pounds5" xfId="120"/>
    <cellStyle name="Pounds6" xfId="121"/>
    <cellStyle name="Quarterly" xfId="122"/>
    <cellStyle name="Red" xfId="123"/>
    <cellStyle name="result/output" xfId="124"/>
    <cellStyle name="Row and Column Total" xfId="125"/>
    <cellStyle name="Row Heading" xfId="126"/>
    <cellStyle name="Row Heading (No Wrap)" xfId="127"/>
    <cellStyle name="Row Total" xfId="128"/>
    <cellStyle name="section heading" xfId="129"/>
    <cellStyle name="Section Title" xfId="130"/>
    <cellStyle name="Shaded" xfId="131"/>
    <cellStyle name="Small Number" xfId="132"/>
    <cellStyle name="Small Percentage" xfId="133"/>
    <cellStyle name="source" xfId="134"/>
    <cellStyle name="sources" xfId="135"/>
    <cellStyle name="Standard_BHA_9905" xfId="136"/>
    <cellStyle name="Style 1" xfId="137"/>
    <cellStyle name="Table Head" xfId="138"/>
    <cellStyle name="Table Head Aligned" xfId="139"/>
    <cellStyle name="Table Head Blue" xfId="140"/>
    <cellStyle name="Table Head Green" xfId="141"/>
    <cellStyle name="table heading" xfId="142"/>
    <cellStyle name="table headings" xfId="143"/>
    <cellStyle name="Table Title" xfId="144"/>
    <cellStyle name="Table Units" xfId="145"/>
    <cellStyle name="Thousands" xfId="146"/>
    <cellStyle name="Title" xfId="147"/>
    <cellStyle name="Title Heading" xfId="148"/>
    <cellStyle name="total" xfId="149"/>
    <cellStyle name="ubordinated Debt" xfId="150"/>
    <cellStyle name="Warning Text" xfId="151"/>
    <cellStyle name="WP Header" xfId="152"/>
    <cellStyle name="year" xfId="153"/>
    <cellStyle name="year date" xfId="154"/>
    <cellStyle name="常规_Sheet1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XS%20DOCUMENTS\R68%20Umniah%20BU%20model\Model%20BULRIC\Umniah%20BULRIC%20cost%20model%20kym2%20yx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2006\Jordan\Model\Umniah%20LRIC%20Top-Down%20model%20v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p\My%20Documents\Incyte%20Projects\12F%20(Montenegro)\data%20requests\Montenegro%20data%20request%20(fixed)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2006\Etisalat,%20Abu%20Dhabei\Models\Old\Etisalat%20TDLRIC%20model%20v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. Model Design"/>
      <sheetName val="B. Summary of Results"/>
      <sheetName val="C. Masterfiles"/>
      <sheetName val="1.Coverage&amp;Subs"/>
      <sheetName val="2.Traffic"/>
      <sheetName val="3.Network Design parameters"/>
      <sheetName val="9. Routing Table"/>
    </sheetNames>
    <sheetDataSet>
      <sheetData sheetId="3">
        <row r="7">
          <cell r="F7" t="str">
            <v>P01</v>
          </cell>
          <cell r="G7" t="str">
            <v>Outgoing Calls to Fixed Line</v>
          </cell>
          <cell r="H7" t="str">
            <v>Minutes</v>
          </cell>
          <cell r="I7" t="str">
            <v>Voice</v>
          </cell>
        </row>
        <row r="8">
          <cell r="F8" t="str">
            <v>P02</v>
          </cell>
          <cell r="G8" t="str">
            <v>Outgoing Calls to Other Mobile</v>
          </cell>
          <cell r="H8" t="str">
            <v>Minutes</v>
          </cell>
          <cell r="I8" t="str">
            <v>Voice</v>
          </cell>
        </row>
        <row r="9">
          <cell r="F9" t="str">
            <v>P03</v>
          </cell>
          <cell r="G9" t="str">
            <v>Outgoing Calls to International</v>
          </cell>
          <cell r="H9" t="str">
            <v>Minutes</v>
          </cell>
          <cell r="I9" t="str">
            <v>Voice</v>
          </cell>
        </row>
        <row r="10">
          <cell r="F10" t="str">
            <v>P04</v>
          </cell>
          <cell r="G10" t="str">
            <v>On Net calls</v>
          </cell>
          <cell r="H10" t="str">
            <v>Minutes</v>
          </cell>
          <cell r="I10" t="str">
            <v>Voice</v>
          </cell>
        </row>
        <row r="11">
          <cell r="F11" t="str">
            <v>P05</v>
          </cell>
          <cell r="G11" t="str">
            <v>Incoming calls from other mobile, fixed line &amp; international.</v>
          </cell>
          <cell r="H11" t="str">
            <v>Minutes</v>
          </cell>
          <cell r="I11" t="str">
            <v>Voice</v>
          </cell>
        </row>
        <row r="12">
          <cell r="F12" t="str">
            <v>P06</v>
          </cell>
          <cell r="G12" t="str">
            <v>Pre-paid call</v>
          </cell>
          <cell r="H12" t="str">
            <v>Minutes</v>
          </cell>
          <cell r="I12" t="str">
            <v>Voice</v>
          </cell>
        </row>
        <row r="13">
          <cell r="F13" t="str">
            <v>P07</v>
          </cell>
          <cell r="G13" t="str">
            <v>Roaming call (in bound roamer) TAP OUT</v>
          </cell>
          <cell r="H13" t="str">
            <v>Minutes</v>
          </cell>
          <cell r="I13" t="str">
            <v>Voice</v>
          </cell>
        </row>
        <row r="14">
          <cell r="F14" t="str">
            <v>P08</v>
          </cell>
          <cell r="G14" t="str">
            <v>Roaming call  (Outbound Prepaid roamer-calling Backhome-onnet)</v>
          </cell>
          <cell r="H14" t="str">
            <v>Minutes</v>
          </cell>
          <cell r="I14" t="str">
            <v>Voice</v>
          </cell>
        </row>
        <row r="15">
          <cell r="F15" t="str">
            <v>P09</v>
          </cell>
          <cell r="G15" t="str">
            <v>Roaming call  (Outbound Prepaid roamer-calling Backhome-offnet)</v>
          </cell>
          <cell r="H15" t="str">
            <v>Minutes</v>
          </cell>
          <cell r="I15" t="str">
            <v>Voice</v>
          </cell>
        </row>
        <row r="16">
          <cell r="F16" t="str">
            <v>P10</v>
          </cell>
          <cell r="G16" t="str">
            <v>Roaming call  (Outbound Prepaid roamer-calling Outside home)</v>
          </cell>
          <cell r="H16" t="str">
            <v>Minutes</v>
          </cell>
          <cell r="I16" t="str">
            <v>Voice</v>
          </cell>
        </row>
        <row r="17">
          <cell r="F17" t="str">
            <v>P11</v>
          </cell>
          <cell r="G17" t="str">
            <v>Voice mail </v>
          </cell>
          <cell r="H17" t="str">
            <v>Minutes</v>
          </cell>
          <cell r="I17" t="str">
            <v>Voice</v>
          </cell>
        </row>
        <row r="18">
          <cell r="F18" t="str">
            <v>P12</v>
          </cell>
          <cell r="G18" t="str">
            <v>Voice content</v>
          </cell>
          <cell r="H18" t="str">
            <v># calls</v>
          </cell>
          <cell r="I18" t="str">
            <v>Voice</v>
          </cell>
        </row>
        <row r="19">
          <cell r="F19" t="str">
            <v>P13</v>
          </cell>
          <cell r="G19" t="str">
            <v>Help desk call</v>
          </cell>
          <cell r="H19" t="str">
            <v># calls</v>
          </cell>
          <cell r="I19" t="str">
            <v>Voice</v>
          </cell>
        </row>
        <row r="20">
          <cell r="F20" t="str">
            <v>P14</v>
          </cell>
          <cell r="G20" t="str">
            <v>Roaming: in coming call to roamer from international</v>
          </cell>
          <cell r="H20" t="str">
            <v>Minutes</v>
          </cell>
          <cell r="I20" t="str">
            <v>Voice</v>
          </cell>
        </row>
        <row r="21">
          <cell r="F21" t="str">
            <v>P15</v>
          </cell>
          <cell r="G21" t="str">
            <v>VoIP in (to our network)</v>
          </cell>
          <cell r="H21" t="str">
            <v>Minutes</v>
          </cell>
          <cell r="I21" t="str">
            <v>VAS</v>
          </cell>
        </row>
        <row r="22">
          <cell r="F22" t="str">
            <v>P16</v>
          </cell>
          <cell r="G22" t="str">
            <v>VOIP in (to others)</v>
          </cell>
          <cell r="H22" t="str">
            <v>Minutes</v>
          </cell>
          <cell r="I22" t="str">
            <v>VAS</v>
          </cell>
        </row>
        <row r="23">
          <cell r="F23" t="str">
            <v>P17</v>
          </cell>
          <cell r="G23" t="str">
            <v>VoIP out</v>
          </cell>
          <cell r="H23" t="str">
            <v>Minutes</v>
          </cell>
          <cell r="I23" t="str">
            <v>VAS</v>
          </cell>
        </row>
        <row r="24">
          <cell r="F24" t="str">
            <v>P18</v>
          </cell>
          <cell r="G24" t="str">
            <v>Mobile call notification</v>
          </cell>
          <cell r="H24" t="str">
            <v># calls</v>
          </cell>
          <cell r="I24" t="str">
            <v>VAS</v>
          </cell>
        </row>
        <row r="25">
          <cell r="F25" t="str">
            <v>P19</v>
          </cell>
          <cell r="G25" t="str">
            <v>Voice SMS</v>
          </cell>
          <cell r="H25" t="str">
            <v># calls</v>
          </cell>
          <cell r="I25" t="str">
            <v>VAS</v>
          </cell>
        </row>
        <row r="26">
          <cell r="F26" t="str">
            <v>P20</v>
          </cell>
          <cell r="G26" t="str">
            <v>Video stream</v>
          </cell>
          <cell r="H26" t="str">
            <v>Minutes</v>
          </cell>
          <cell r="I26" t="str">
            <v>VAS</v>
          </cell>
        </row>
        <row r="27">
          <cell r="F27" t="str">
            <v>P21</v>
          </cell>
          <cell r="G27" t="str">
            <v>MMS on net</v>
          </cell>
          <cell r="H27" t="str">
            <v>Messages</v>
          </cell>
          <cell r="I27" t="str">
            <v>VAS</v>
          </cell>
        </row>
        <row r="28">
          <cell r="F28" t="str">
            <v>P22</v>
          </cell>
          <cell r="G28" t="str">
            <v>MMS off net</v>
          </cell>
          <cell r="H28" t="str">
            <v>Messages</v>
          </cell>
          <cell r="I28" t="str">
            <v>VAS</v>
          </cell>
        </row>
        <row r="29">
          <cell r="F29" t="str">
            <v>P23</v>
          </cell>
          <cell r="G29" t="str">
            <v>MMS in bound</v>
          </cell>
          <cell r="H29" t="str">
            <v>Messages</v>
          </cell>
          <cell r="I29" t="str">
            <v>VAS</v>
          </cell>
        </row>
        <row r="30">
          <cell r="F30" t="str">
            <v>P24</v>
          </cell>
          <cell r="G30" t="str">
            <v>SMS on net</v>
          </cell>
          <cell r="H30" t="str">
            <v>Messages</v>
          </cell>
          <cell r="I30" t="str">
            <v>VAS</v>
          </cell>
        </row>
        <row r="31">
          <cell r="F31" t="str">
            <v>P25</v>
          </cell>
          <cell r="G31" t="str">
            <v>SMS off net</v>
          </cell>
          <cell r="H31" t="str">
            <v>Messages</v>
          </cell>
          <cell r="I31" t="str">
            <v>VAS</v>
          </cell>
        </row>
        <row r="32">
          <cell r="F32" t="str">
            <v>P26</v>
          </cell>
          <cell r="G32" t="str">
            <v>SMS in bound</v>
          </cell>
          <cell r="H32" t="str">
            <v>Messages</v>
          </cell>
          <cell r="I32" t="str">
            <v>VAS</v>
          </cell>
        </row>
        <row r="33">
          <cell r="F33" t="str">
            <v>P27</v>
          </cell>
          <cell r="G33" t="str">
            <v>Ring back tone</v>
          </cell>
          <cell r="H33" t="str">
            <v># calls</v>
          </cell>
          <cell r="I33" t="str">
            <v>VAS</v>
          </cell>
        </row>
        <row r="34">
          <cell r="F34" t="str">
            <v>P28</v>
          </cell>
          <cell r="G34" t="str">
            <v>Web</v>
          </cell>
          <cell r="H34" t="str">
            <v>Mbyte</v>
          </cell>
          <cell r="I34" t="str">
            <v>VAS</v>
          </cell>
        </row>
        <row r="35">
          <cell r="F35" t="str">
            <v>P29</v>
          </cell>
          <cell r="G35" t="str">
            <v>Content</v>
          </cell>
          <cell r="H35" t="str">
            <v># calls</v>
          </cell>
          <cell r="I35" t="str">
            <v>VAS</v>
          </cell>
        </row>
        <row r="36">
          <cell r="F36" t="str">
            <v>P30</v>
          </cell>
          <cell r="G36" t="str">
            <v>WAP</v>
          </cell>
          <cell r="H36" t="str">
            <v>Mbyte</v>
          </cell>
          <cell r="I36" t="str">
            <v>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. Model Design"/>
      <sheetName val="B. Summary of Results"/>
      <sheetName val="C. Masterfiles"/>
      <sheetName val="1. Input GL"/>
      <sheetName val="2. Input AR"/>
      <sheetName val="3. Input data"/>
      <sheetName val="4. Cost Categories"/>
      <sheetName val="5. Cost Centres"/>
      <sheetName val="6. Fixed Assets"/>
      <sheetName val="7. Cost Pools"/>
      <sheetName val="8. Routing Table"/>
    </sheetNames>
    <sheetDataSet>
      <sheetData sheetId="3">
        <row r="6">
          <cell r="E6" t="str">
            <v>P01</v>
          </cell>
          <cell r="F6" t="str">
            <v>Outgoing Calls to Fixed Line</v>
          </cell>
          <cell r="G6" t="str">
            <v>Voice</v>
          </cell>
          <cell r="I6" t="str">
            <v>N01</v>
          </cell>
          <cell r="J6" t="str">
            <v>BSS</v>
          </cell>
        </row>
        <row r="7">
          <cell r="E7" t="str">
            <v>P02</v>
          </cell>
          <cell r="F7" t="str">
            <v>Outgoing Calls to Other Mobile</v>
          </cell>
          <cell r="G7" t="str">
            <v>Voice</v>
          </cell>
          <cell r="I7" t="str">
            <v>N02</v>
          </cell>
          <cell r="J7" t="str">
            <v>PCU</v>
          </cell>
        </row>
        <row r="8">
          <cell r="E8" t="str">
            <v>P03</v>
          </cell>
          <cell r="F8" t="str">
            <v>Outgoing Calls to International</v>
          </cell>
          <cell r="G8" t="str">
            <v>Voice</v>
          </cell>
          <cell r="I8" t="str">
            <v>N03</v>
          </cell>
          <cell r="J8" t="str">
            <v>Core Tx</v>
          </cell>
        </row>
        <row r="9">
          <cell r="E9" t="str">
            <v>P04</v>
          </cell>
          <cell r="F9" t="str">
            <v>On Net calls</v>
          </cell>
          <cell r="G9" t="str">
            <v>Voice</v>
          </cell>
          <cell r="I9" t="str">
            <v>N04</v>
          </cell>
          <cell r="J9" t="str">
            <v>MSC call set up</v>
          </cell>
        </row>
        <row r="10">
          <cell r="E10" t="str">
            <v>P05</v>
          </cell>
          <cell r="F10" t="str">
            <v>Incoming calls from other mobile, fixed line &amp; international.</v>
          </cell>
          <cell r="G10" t="str">
            <v>Voice</v>
          </cell>
          <cell r="I10" t="str">
            <v>N05</v>
          </cell>
          <cell r="J10" t="str">
            <v>MCS call</v>
          </cell>
        </row>
        <row r="11">
          <cell r="E11" t="str">
            <v>P06</v>
          </cell>
          <cell r="F11" t="str">
            <v>Pre-paid call</v>
          </cell>
          <cell r="G11" t="str">
            <v>Voice</v>
          </cell>
          <cell r="I11" t="str">
            <v>N06</v>
          </cell>
          <cell r="J11" t="str">
            <v>signalling network</v>
          </cell>
        </row>
        <row r="12">
          <cell r="E12" t="str">
            <v>P07</v>
          </cell>
          <cell r="F12" t="str">
            <v>Roaming call (in bound roamer)  </v>
          </cell>
          <cell r="G12" t="str">
            <v>Voice</v>
          </cell>
          <cell r="I12" t="str">
            <v>N07</v>
          </cell>
          <cell r="J12" t="str">
            <v>IN</v>
          </cell>
        </row>
        <row r="13">
          <cell r="E13" t="str">
            <v>P08</v>
          </cell>
          <cell r="F13" t="str">
            <v>Roaming call  (Outbound Prepaid roamer-calling Backhome-onnet)</v>
          </cell>
          <cell r="G13" t="str">
            <v>Voice</v>
          </cell>
          <cell r="I13" t="str">
            <v>N08</v>
          </cell>
          <cell r="J13" t="str">
            <v>HLR</v>
          </cell>
        </row>
        <row r="14">
          <cell r="E14" t="str">
            <v>P09</v>
          </cell>
          <cell r="F14" t="str">
            <v>Roaming call  (Outbound Prepaid roamer-calling Backhome-offnet)</v>
          </cell>
          <cell r="G14" t="str">
            <v>Voice</v>
          </cell>
          <cell r="I14" t="str">
            <v>N09</v>
          </cell>
          <cell r="J14" t="str">
            <v>VLR (Assume as part of MSC)</v>
          </cell>
        </row>
        <row r="15">
          <cell r="E15" t="str">
            <v>P10</v>
          </cell>
          <cell r="F15" t="str">
            <v>Roaming call  (Outbound Prepaid roamer-calling Outside home)</v>
          </cell>
          <cell r="G15" t="str">
            <v>Voice</v>
          </cell>
          <cell r="I15" t="str">
            <v>N10</v>
          </cell>
          <cell r="J15" t="str">
            <v>AUC</v>
          </cell>
        </row>
        <row r="16">
          <cell r="E16" t="str">
            <v>P11</v>
          </cell>
          <cell r="F16" t="str">
            <v>Voice mail retrieval </v>
          </cell>
          <cell r="G16" t="str">
            <v>Voice</v>
          </cell>
          <cell r="I16" t="str">
            <v>N11</v>
          </cell>
          <cell r="J16" t="str">
            <v>SMS server</v>
          </cell>
        </row>
        <row r="17">
          <cell r="E17" t="str">
            <v>P12</v>
          </cell>
          <cell r="F17" t="str">
            <v>Voice content</v>
          </cell>
          <cell r="G17" t="str">
            <v>Voice</v>
          </cell>
          <cell r="I17" t="str">
            <v>N12</v>
          </cell>
          <cell r="J17" t="str">
            <v>IP GW/</v>
          </cell>
        </row>
        <row r="18">
          <cell r="E18" t="str">
            <v>P13</v>
          </cell>
          <cell r="F18" t="str">
            <v>Help desk call</v>
          </cell>
          <cell r="G18" t="str">
            <v>Voice</v>
          </cell>
          <cell r="I18" t="str">
            <v>N13</v>
          </cell>
          <cell r="J18" t="str">
            <v>POI</v>
          </cell>
        </row>
        <row r="19">
          <cell r="E19" t="str">
            <v>P14</v>
          </cell>
          <cell r="F19" t="str">
            <v>Roaming: in coming call to roamer from international</v>
          </cell>
          <cell r="G19" t="str">
            <v>Voice</v>
          </cell>
          <cell r="I19" t="str">
            <v>N14</v>
          </cell>
          <cell r="J19" t="str">
            <v>VMS</v>
          </cell>
        </row>
        <row r="20">
          <cell r="E20" t="str">
            <v>P15</v>
          </cell>
          <cell r="F20" t="str">
            <v>VoIP in (to our network)</v>
          </cell>
          <cell r="G20" t="str">
            <v>VAS</v>
          </cell>
          <cell r="I20" t="str">
            <v>N15</v>
          </cell>
          <cell r="J20" t="str">
            <v>GPRS</v>
          </cell>
        </row>
        <row r="21">
          <cell r="E21" t="str">
            <v>P16</v>
          </cell>
          <cell r="F21" t="str">
            <v>VOIP in (to others)</v>
          </cell>
          <cell r="G21" t="str">
            <v>VAS</v>
          </cell>
          <cell r="I21" t="str">
            <v>N16</v>
          </cell>
          <cell r="J21" t="str">
            <v>WAP</v>
          </cell>
        </row>
        <row r="22">
          <cell r="E22" t="str">
            <v>P17</v>
          </cell>
          <cell r="F22" t="str">
            <v>VoIP out</v>
          </cell>
          <cell r="G22" t="str">
            <v>VAS</v>
          </cell>
          <cell r="I22" t="str">
            <v>N17</v>
          </cell>
          <cell r="J22" t="str">
            <v>MMS</v>
          </cell>
        </row>
        <row r="23">
          <cell r="E23" t="str">
            <v>P18</v>
          </cell>
          <cell r="F23" t="str">
            <v>Mobile call notification</v>
          </cell>
          <cell r="G23" t="str">
            <v>VAS</v>
          </cell>
          <cell r="I23" t="str">
            <v>N18</v>
          </cell>
          <cell r="J23" t="str">
            <v>USSD</v>
          </cell>
        </row>
        <row r="24">
          <cell r="E24" t="str">
            <v>P19</v>
          </cell>
          <cell r="F24" t="str">
            <v>Voice SMS</v>
          </cell>
          <cell r="G24" t="str">
            <v>VAS</v>
          </cell>
          <cell r="I24" t="str">
            <v>N19</v>
          </cell>
          <cell r="J24" t="str">
            <v>Video Stream platform</v>
          </cell>
        </row>
        <row r="25">
          <cell r="E25" t="str">
            <v>P20</v>
          </cell>
          <cell r="F25" t="str">
            <v>Video streaming</v>
          </cell>
          <cell r="G25" t="str">
            <v>VAS</v>
          </cell>
          <cell r="I25" t="str">
            <v>N20</v>
          </cell>
          <cell r="J25" t="str">
            <v>IPCC</v>
          </cell>
        </row>
        <row r="26">
          <cell r="E26" t="str">
            <v>P21</v>
          </cell>
          <cell r="F26" t="str">
            <v>MMS on net</v>
          </cell>
          <cell r="G26" t="str">
            <v>VAS</v>
          </cell>
          <cell r="I26" t="str">
            <v>N21</v>
          </cell>
          <cell r="J26" t="str">
            <v>RBT (Ring back tone)</v>
          </cell>
        </row>
        <row r="27">
          <cell r="E27" t="str">
            <v>P22</v>
          </cell>
          <cell r="F27" t="str">
            <v>MMS off net</v>
          </cell>
          <cell r="G27" t="str">
            <v>VAS</v>
          </cell>
          <cell r="I27" t="str">
            <v>N22</v>
          </cell>
          <cell r="J27" t="str">
            <v>Network</v>
          </cell>
        </row>
        <row r="28">
          <cell r="E28" t="str">
            <v>P23</v>
          </cell>
          <cell r="F28" t="str">
            <v>MMS in bound</v>
          </cell>
          <cell r="G28" t="str">
            <v>VAS</v>
          </cell>
        </row>
        <row r="29">
          <cell r="E29" t="str">
            <v>P24</v>
          </cell>
          <cell r="F29" t="str">
            <v>SMS on net</v>
          </cell>
          <cell r="G29" t="str">
            <v>VAS</v>
          </cell>
        </row>
        <row r="30">
          <cell r="E30" t="str">
            <v>P25</v>
          </cell>
          <cell r="F30" t="str">
            <v>SMS off net</v>
          </cell>
          <cell r="G30" t="str">
            <v>VAS</v>
          </cell>
        </row>
        <row r="31">
          <cell r="E31" t="str">
            <v>P26</v>
          </cell>
          <cell r="F31" t="str">
            <v>SMS in bound</v>
          </cell>
          <cell r="G31" t="str">
            <v>VAS</v>
          </cell>
        </row>
        <row r="32">
          <cell r="E32" t="str">
            <v>P27</v>
          </cell>
          <cell r="F32" t="str">
            <v>Ring back tone</v>
          </cell>
          <cell r="G32" t="str">
            <v>VAS</v>
          </cell>
        </row>
        <row r="33">
          <cell r="E33" t="str">
            <v>P28</v>
          </cell>
          <cell r="F33" t="str">
            <v>GPRS</v>
          </cell>
          <cell r="G33" t="str">
            <v>VAS</v>
          </cell>
        </row>
        <row r="34">
          <cell r="E34" t="str">
            <v>P29</v>
          </cell>
          <cell r="F34" t="str">
            <v>Content</v>
          </cell>
          <cell r="G34" t="str">
            <v>VAS</v>
          </cell>
        </row>
        <row r="35">
          <cell r="E35" t="str">
            <v>P30</v>
          </cell>
          <cell r="F35" t="str">
            <v>WAP</v>
          </cell>
          <cell r="G35" t="str">
            <v>VAS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troduction"/>
      <sheetName val="Masterfiles"/>
      <sheetName val="DF1. Lines&amp;Subs"/>
      <sheetName val="DF2. Traffic &amp; Services"/>
      <sheetName val="DF3. Network Design Parameters"/>
      <sheetName val="DF4. Network Unit Costs"/>
    </sheetNames>
    <sheetDataSet>
      <sheetData sheetId="2">
        <row r="7">
          <cell r="B7" t="str">
            <v>NE Code</v>
          </cell>
          <cell r="C7" t="str">
            <v>NE Name</v>
          </cell>
          <cell r="D7" t="str">
            <v>Description</v>
          </cell>
        </row>
        <row r="8">
          <cell r="C8" t="str">
            <v>Switching network elements</v>
          </cell>
        </row>
        <row r="9">
          <cell r="B9" t="str">
            <v>CN01</v>
          </cell>
          <cell r="C9" t="str">
            <v>RAU</v>
          </cell>
          <cell r="D9" t="str">
            <v>Remote Access Unit</v>
          </cell>
        </row>
        <row r="10">
          <cell r="B10" t="str">
            <v>CN02</v>
          </cell>
          <cell r="C10" t="str">
            <v>LS</v>
          </cell>
          <cell r="D10" t="str">
            <v>Local Switch</v>
          </cell>
        </row>
        <row r="11">
          <cell r="B11" t="str">
            <v>CN03</v>
          </cell>
          <cell r="C11" t="str">
            <v>LT</v>
          </cell>
          <cell r="D11" t="str">
            <v>Local Tandem</v>
          </cell>
        </row>
        <row r="12">
          <cell r="B12" t="str">
            <v>CN04</v>
          </cell>
          <cell r="C12" t="str">
            <v>NT</v>
          </cell>
          <cell r="D12" t="str">
            <v>National Tandem</v>
          </cell>
        </row>
        <row r="13">
          <cell r="B13" t="str">
            <v>CN05</v>
          </cell>
          <cell r="C13" t="str">
            <v>ISC</v>
          </cell>
          <cell r="D13" t="str">
            <v>International Switching Centre</v>
          </cell>
        </row>
        <row r="14">
          <cell r="B14" t="str">
            <v>CN06</v>
          </cell>
          <cell r="C14" t="str">
            <v>IGS</v>
          </cell>
          <cell r="D14" t="str">
            <v>Interconnect Gateway Switch</v>
          </cell>
        </row>
        <row r="15">
          <cell r="B15" t="str">
            <v>CN07</v>
          </cell>
          <cell r="C15" t="str">
            <v>DSS</v>
          </cell>
          <cell r="D15" t="str">
            <v>Data Switching System</v>
          </cell>
        </row>
        <row r="16">
          <cell r="B16" t="str">
            <v>CN08</v>
          </cell>
          <cell r="C16" t="str">
            <v>(add switch elements in Masterfiles)</v>
          </cell>
        </row>
        <row r="17">
          <cell r="B17" t="str">
            <v>CN09</v>
          </cell>
          <cell r="C17" t="str">
            <v>(add switch elements in Masterfiles)</v>
          </cell>
        </row>
        <row r="18">
          <cell r="C18" t="str">
            <v>Transmission network elements</v>
          </cell>
        </row>
        <row r="19">
          <cell r="B19" t="str">
            <v>CN10</v>
          </cell>
          <cell r="C19" t="str">
            <v>RAU-LS </v>
          </cell>
          <cell r="D19" t="str">
            <v>Remote Access Unit - Local Switch</v>
          </cell>
        </row>
        <row r="20">
          <cell r="B20" t="str">
            <v>CN11</v>
          </cell>
          <cell r="C20" t="str">
            <v>LS-LS </v>
          </cell>
          <cell r="D20" t="str">
            <v>Local Switch - Local Switch</v>
          </cell>
        </row>
        <row r="21">
          <cell r="B21" t="str">
            <v>CN12</v>
          </cell>
          <cell r="C21" t="str">
            <v>LS-LT</v>
          </cell>
          <cell r="D21" t="str">
            <v>Local Switch - Local Tandem </v>
          </cell>
        </row>
        <row r="22">
          <cell r="B22" t="str">
            <v>CN13</v>
          </cell>
          <cell r="C22" t="str">
            <v>LS-NT</v>
          </cell>
          <cell r="D22" t="str">
            <v>Local Switch - National Tandem </v>
          </cell>
        </row>
        <row r="23">
          <cell r="B23" t="str">
            <v>CN14</v>
          </cell>
          <cell r="C23" t="str">
            <v>LT-LT</v>
          </cell>
          <cell r="D23" t="str">
            <v>Local Tandem - Local Tandem</v>
          </cell>
        </row>
        <row r="24">
          <cell r="B24" t="str">
            <v>CN15</v>
          </cell>
          <cell r="C24" t="str">
            <v>LT-NT</v>
          </cell>
          <cell r="D24" t="str">
            <v>Local Tandem - National Tandem</v>
          </cell>
        </row>
        <row r="25">
          <cell r="B25" t="str">
            <v>CN16</v>
          </cell>
          <cell r="C25" t="str">
            <v>NT-NT</v>
          </cell>
          <cell r="D25" t="str">
            <v>National Tandem - National Tandem</v>
          </cell>
        </row>
        <row r="26">
          <cell r="B26" t="str">
            <v>CN17</v>
          </cell>
          <cell r="C26" t="str">
            <v>NT-ISC</v>
          </cell>
          <cell r="D26" t="str">
            <v>National Tandem - International Switching Centre</v>
          </cell>
        </row>
        <row r="27">
          <cell r="B27" t="str">
            <v>CN18</v>
          </cell>
          <cell r="C27" t="str">
            <v>LS-IGW</v>
          </cell>
          <cell r="D27" t="str">
            <v>Local Switch - Interconnect Gateway</v>
          </cell>
        </row>
        <row r="28">
          <cell r="B28" t="str">
            <v>CN19</v>
          </cell>
          <cell r="C28" t="str">
            <v>LT-IGW</v>
          </cell>
          <cell r="D28" t="str">
            <v>Local Tandem to Interconnect Gateway</v>
          </cell>
        </row>
        <row r="29">
          <cell r="B29" t="str">
            <v>CN20</v>
          </cell>
          <cell r="C29" t="str">
            <v>NT-IGW</v>
          </cell>
          <cell r="D29" t="str">
            <v>National Tandem to Interconnect Gateway</v>
          </cell>
        </row>
        <row r="30">
          <cell r="B30" t="str">
            <v>CN21</v>
          </cell>
          <cell r="C30" t="str">
            <v>(add transmission elements in Masterfiles)</v>
          </cell>
        </row>
        <row r="31">
          <cell r="B31" t="str">
            <v>CN22</v>
          </cell>
          <cell r="C31" t="str">
            <v>(add transmission elements in Masterfiles)</v>
          </cell>
        </row>
        <row r="32">
          <cell r="C32" t="str">
            <v>Network support equipment</v>
          </cell>
        </row>
        <row r="33">
          <cell r="B33" t="str">
            <v>CN23</v>
          </cell>
          <cell r="C33" t="str">
            <v>IBIL</v>
          </cell>
          <cell r="D33" t="str">
            <v>Interconnect Billing System</v>
          </cell>
        </row>
        <row r="34">
          <cell r="B34" t="str">
            <v>CN24</v>
          </cell>
          <cell r="C34" t="str">
            <v>NMS</v>
          </cell>
          <cell r="D34" t="str">
            <v>Network Management System</v>
          </cell>
        </row>
        <row r="35">
          <cell r="B35" t="str">
            <v>CN25</v>
          </cell>
          <cell r="C35" t="str">
            <v>IN</v>
          </cell>
          <cell r="D35" t="str">
            <v>Intelligent Network</v>
          </cell>
        </row>
        <row r="36">
          <cell r="B36" t="str">
            <v>CN26</v>
          </cell>
          <cell r="C36" t="str">
            <v>(add network support equipment in Masterfiles)</v>
          </cell>
        </row>
        <row r="37">
          <cell r="B37" t="str">
            <v>CN27</v>
          </cell>
          <cell r="C37" t="str">
            <v>(add network support equipment in Masterfiles)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. Model Design"/>
      <sheetName val="B. Dimensions &amp; Results "/>
      <sheetName val="C. Masterfiles"/>
      <sheetName val="1. NL"/>
      <sheetName val="2. Asset MEA valuations"/>
      <sheetName val="3. ABC"/>
      <sheetName val="4. Cost Volume Relationships"/>
      <sheetName val="5. NE &amp; Retail costs"/>
      <sheetName val="6. Service Volumes &amp; RF "/>
      <sheetName val="7. Service costs "/>
      <sheetName val="8. NE Costs"/>
      <sheetName val="9. NE LRICs"/>
      <sheetName val="10. Mark-Ups "/>
      <sheetName val="11. Service Costing"/>
      <sheetName val="12. Non-interconnect"/>
    </sheetNames>
    <sheetDataSet>
      <sheetData sheetId="2">
        <row r="6">
          <cell r="AF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1:K40"/>
  <sheetViews>
    <sheetView tabSelected="1" zoomScale="85" zoomScaleNormal="85" zoomScalePageLayoutView="0" workbookViewId="0" topLeftCell="A1">
      <pane ySplit="7" topLeftCell="BM8" activePane="bottomLeft" state="frozen"/>
      <selection pane="topLeft" activeCell="A1" sqref="A1"/>
      <selection pane="bottomLeft" activeCell="G34" sqref="G34"/>
    </sheetView>
  </sheetViews>
  <sheetFormatPr defaultColWidth="9.140625" defaultRowHeight="12.75"/>
  <cols>
    <col min="1" max="3" width="6.28125" style="114" customWidth="1"/>
    <col min="4" max="5" width="27.28125" style="114" customWidth="1"/>
    <col min="6" max="16384" width="9.140625" style="114" customWidth="1"/>
  </cols>
  <sheetData>
    <row r="11" s="103" customFormat="1" ht="30">
      <c r="D11" s="102" t="s">
        <v>260</v>
      </c>
    </row>
    <row r="12" s="105" customFormat="1" ht="30">
      <c r="D12" s="104"/>
    </row>
    <row r="13" s="103" customFormat="1" ht="30">
      <c r="D13" s="102"/>
    </row>
    <row r="17" spans="4:6" s="109" customFormat="1" ht="20.25">
      <c r="D17" s="106" t="s">
        <v>36</v>
      </c>
      <c r="E17" s="107" t="str">
        <f ca="1">MID(CELL("filename"),SEARCH("[",CELL("filename"))+1,SEARCH("]",CELL("filename"))-SEARCH("[",CELL("filename"))-1)</f>
        <v>Modelul LRIC Bottom-up pentru retele fixe.xls</v>
      </c>
      <c r="F17" s="108"/>
    </row>
    <row r="18" spans="4:6" s="111" customFormat="1" ht="20.25">
      <c r="D18" s="110"/>
      <c r="F18" s="110"/>
    </row>
    <row r="19" spans="4:6" s="109" customFormat="1" ht="20.25">
      <c r="D19" s="106" t="s">
        <v>37</v>
      </c>
      <c r="E19" s="223">
        <v>40360</v>
      </c>
      <c r="F19" s="107"/>
    </row>
    <row r="21" spans="4:5" s="109" customFormat="1" ht="20.25">
      <c r="D21" s="106"/>
      <c r="E21" s="106"/>
    </row>
    <row r="22" spans="4:5" s="109" customFormat="1" ht="20.25">
      <c r="D22" s="88"/>
      <c r="E22" s="106"/>
    </row>
    <row r="26" spans="4:11" ht="12.75">
      <c r="D26" s="112" t="s">
        <v>38</v>
      </c>
      <c r="E26" s="113"/>
      <c r="F26" s="113"/>
      <c r="G26" s="113"/>
      <c r="H26" s="113"/>
      <c r="I26" s="113"/>
      <c r="J26" s="113"/>
      <c r="K26" s="113"/>
    </row>
    <row r="27" spans="4:11" ht="12.75">
      <c r="D27" s="112"/>
      <c r="E27" s="113"/>
      <c r="F27" s="113"/>
      <c r="G27" s="113"/>
      <c r="H27" s="113"/>
      <c r="I27" s="113"/>
      <c r="J27" s="113"/>
      <c r="K27" s="113"/>
    </row>
    <row r="28" spans="4:11" ht="12.75">
      <c r="D28" s="112" t="s">
        <v>129</v>
      </c>
      <c r="E28" s="113"/>
      <c r="F28" s="113"/>
      <c r="G28" s="113"/>
      <c r="H28" s="113"/>
      <c r="I28" s="113"/>
      <c r="J28" s="113"/>
      <c r="K28" s="113"/>
    </row>
    <row r="29" spans="4:11" ht="12.75">
      <c r="D29" s="112"/>
      <c r="E29" s="113"/>
      <c r="F29" s="113"/>
      <c r="G29" s="113"/>
      <c r="H29" s="113"/>
      <c r="I29" s="113"/>
      <c r="J29" s="113"/>
      <c r="K29" s="113"/>
    </row>
    <row r="30" spans="4:11" ht="12.75">
      <c r="D30" s="112" t="s">
        <v>147</v>
      </c>
      <c r="E30" s="113"/>
      <c r="F30" s="113"/>
      <c r="G30" s="113"/>
      <c r="H30" s="113"/>
      <c r="I30" s="113"/>
      <c r="J30" s="113"/>
      <c r="K30" s="113"/>
    </row>
    <row r="31" spans="4:11" ht="12.75">
      <c r="D31" s="113"/>
      <c r="E31" s="113"/>
      <c r="F31" s="113"/>
      <c r="G31" s="113"/>
      <c r="H31" s="113"/>
      <c r="I31" s="113"/>
      <c r="J31" s="113"/>
      <c r="K31" s="113"/>
    </row>
    <row r="32" spans="4:11" ht="12.75">
      <c r="D32" s="112" t="s">
        <v>261</v>
      </c>
      <c r="E32" s="113"/>
      <c r="F32" s="113"/>
      <c r="G32" s="113"/>
      <c r="H32" s="113"/>
      <c r="I32" s="113"/>
      <c r="J32" s="113"/>
      <c r="K32" s="113"/>
    </row>
    <row r="33" spans="4:11" ht="12.75">
      <c r="D33" s="113"/>
      <c r="E33" s="113"/>
      <c r="F33" s="113"/>
      <c r="G33" s="113"/>
      <c r="H33" s="113"/>
      <c r="I33" s="113"/>
      <c r="J33" s="113"/>
      <c r="K33" s="113"/>
    </row>
    <row r="34" spans="4:11" ht="12.75">
      <c r="D34" s="112" t="s">
        <v>262</v>
      </c>
      <c r="E34" s="113"/>
      <c r="F34" s="113"/>
      <c r="G34" s="113"/>
      <c r="H34" s="113"/>
      <c r="I34" s="113"/>
      <c r="J34" s="113"/>
      <c r="K34" s="113"/>
    </row>
    <row r="35" spans="4:11" ht="12.75">
      <c r="D35" s="112"/>
      <c r="E35" s="113"/>
      <c r="F35" s="113"/>
      <c r="G35" s="113"/>
      <c r="H35" s="113"/>
      <c r="I35" s="113"/>
      <c r="J35" s="113"/>
      <c r="K35" s="113"/>
    </row>
    <row r="36" spans="4:11" ht="12.75">
      <c r="D36" s="112" t="s">
        <v>263</v>
      </c>
      <c r="E36" s="113"/>
      <c r="F36" s="113"/>
      <c r="G36" s="113"/>
      <c r="H36" s="113"/>
      <c r="I36" s="113"/>
      <c r="J36" s="113"/>
      <c r="K36" s="113"/>
    </row>
    <row r="37" spans="4:11" ht="12.75">
      <c r="D37" s="112"/>
      <c r="E37" s="113"/>
      <c r="F37" s="113"/>
      <c r="G37" s="113"/>
      <c r="H37" s="113"/>
      <c r="I37" s="113"/>
      <c r="J37" s="113"/>
      <c r="K37" s="113"/>
    </row>
    <row r="38" spans="4:11" ht="12.75">
      <c r="D38" s="112" t="s">
        <v>264</v>
      </c>
      <c r="E38" s="113"/>
      <c r="F38" s="113"/>
      <c r="G38" s="113"/>
      <c r="H38" s="113"/>
      <c r="I38" s="113"/>
      <c r="J38" s="113"/>
      <c r="K38" s="113"/>
    </row>
    <row r="39" spans="5:11" ht="12.75">
      <c r="E39" s="113"/>
      <c r="F39" s="113"/>
      <c r="G39" s="113"/>
      <c r="H39" s="113"/>
      <c r="I39" s="113"/>
      <c r="J39" s="113"/>
      <c r="K39" s="113"/>
    </row>
    <row r="40" ht="12.75">
      <c r="D40" s="112" t="s">
        <v>336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showGridLines="0" zoomScale="85" zoomScaleNormal="85" zoomScalePageLayoutView="0" workbookViewId="0" topLeftCell="A1">
      <selection activeCell="B17" sqref="B17"/>
    </sheetView>
  </sheetViews>
  <sheetFormatPr defaultColWidth="9.140625" defaultRowHeight="12.75"/>
  <cols>
    <col min="1" max="1" width="3.8515625" style="117" customWidth="1"/>
    <col min="2" max="2" width="87.8515625" style="116" customWidth="1"/>
    <col min="3" max="16384" width="9.140625" style="117" customWidth="1"/>
  </cols>
  <sheetData>
    <row r="2" ht="26.25">
      <c r="A2" s="115" t="s">
        <v>48</v>
      </c>
    </row>
    <row r="3" ht="26.25">
      <c r="A3" s="115"/>
    </row>
    <row r="4" s="174" customFormat="1" ht="61.5">
      <c r="B4" s="175" t="s">
        <v>337</v>
      </c>
    </row>
    <row r="5" s="174" customFormat="1" ht="15">
      <c r="B5" s="176"/>
    </row>
    <row r="6" s="174" customFormat="1" ht="45">
      <c r="B6" s="176" t="s">
        <v>232</v>
      </c>
    </row>
    <row r="7" s="174" customFormat="1" ht="15">
      <c r="B7" s="176"/>
    </row>
    <row r="8" s="174" customFormat="1" ht="15">
      <c r="B8" s="176" t="s">
        <v>145</v>
      </c>
    </row>
    <row r="9" s="174" customFormat="1" ht="15">
      <c r="B9" s="176" t="s">
        <v>233</v>
      </c>
    </row>
    <row r="10" s="174" customFormat="1" ht="15">
      <c r="B10" s="176" t="s">
        <v>146</v>
      </c>
    </row>
    <row r="12" ht="12.75">
      <c r="B12" s="149"/>
    </row>
    <row r="13" ht="12.75">
      <c r="B13" s="149" t="s">
        <v>351</v>
      </c>
    </row>
    <row r="14" ht="12.75">
      <c r="B14" s="149" t="s">
        <v>352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&amp;L&amp;F
&amp;A 
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1.00390625" style="28" bestFit="1" customWidth="1"/>
    <col min="2" max="2" width="4.7109375" style="20" customWidth="1"/>
    <col min="3" max="3" width="20.7109375" style="20" customWidth="1"/>
    <col min="4" max="4" width="45.7109375" style="20" customWidth="1"/>
    <col min="5" max="5" width="10.7109375" style="20" customWidth="1"/>
    <col min="6" max="34" width="3.7109375" style="20" customWidth="1"/>
    <col min="35" max="46" width="6.7109375" style="20" customWidth="1"/>
    <col min="47" max="50" width="3.7109375" style="20" customWidth="1"/>
    <col min="51" max="90" width="6.7109375" style="20" customWidth="1"/>
    <col min="91" max="91" width="5.7109375" style="20" customWidth="1"/>
    <col min="92" max="93" width="9.140625" style="20" hidden="1" customWidth="1"/>
    <col min="94" max="94" width="3.00390625" style="20" customWidth="1"/>
    <col min="95" max="16384" width="9.140625" style="20" customWidth="1"/>
  </cols>
  <sheetData>
    <row r="1" spans="1:6" s="99" customFormat="1" ht="26.25">
      <c r="A1" s="98"/>
      <c r="B1" s="87" t="s">
        <v>77</v>
      </c>
      <c r="F1" s="101"/>
    </row>
    <row r="4" spans="1:18" s="9" customFormat="1" ht="12.75">
      <c r="A4" s="33"/>
      <c r="B4" s="33"/>
      <c r="C4" s="15" t="s">
        <v>157</v>
      </c>
      <c r="I4" s="10"/>
      <c r="J4" s="10"/>
      <c r="K4" s="11"/>
      <c r="L4" s="11"/>
      <c r="N4" s="12"/>
      <c r="O4" s="12"/>
      <c r="P4" s="13"/>
      <c r="Q4" s="12"/>
      <c r="R4" s="12"/>
    </row>
    <row r="5" spans="3:12" s="9" customFormat="1" ht="12.75">
      <c r="C5" s="97"/>
      <c r="I5" s="10"/>
      <c r="J5" s="11"/>
      <c r="K5" s="17"/>
      <c r="L5" s="12"/>
    </row>
    <row r="6" spans="3:10" s="9" customFormat="1" ht="12.75">
      <c r="C6" s="58" t="s">
        <v>0</v>
      </c>
      <c r="D6" s="59" t="s">
        <v>226</v>
      </c>
      <c r="I6" s="10"/>
      <c r="J6" s="17"/>
    </row>
    <row r="7" spans="3:10" s="9" customFormat="1" ht="12.75">
      <c r="C7" s="23" t="s">
        <v>158</v>
      </c>
      <c r="D7" s="118" t="s">
        <v>181</v>
      </c>
      <c r="I7" s="10"/>
      <c r="J7" s="17"/>
    </row>
    <row r="8" spans="3:10" s="9" customFormat="1" ht="12.75">
      <c r="C8" s="23" t="s">
        <v>159</v>
      </c>
      <c r="D8" s="118" t="s">
        <v>182</v>
      </c>
      <c r="I8" s="10"/>
      <c r="J8" s="17"/>
    </row>
    <row r="9" spans="3:10" s="9" customFormat="1" ht="12.75">
      <c r="C9" s="23" t="s">
        <v>160</v>
      </c>
      <c r="D9" s="118" t="s">
        <v>183</v>
      </c>
      <c r="I9" s="10"/>
      <c r="J9" s="17"/>
    </row>
    <row r="10" spans="3:10" s="9" customFormat="1" ht="12.75">
      <c r="C10" s="23" t="s">
        <v>161</v>
      </c>
      <c r="D10" s="118" t="s">
        <v>184</v>
      </c>
      <c r="I10" s="10"/>
      <c r="J10" s="17"/>
    </row>
    <row r="11" spans="3:10" s="9" customFormat="1" ht="12.75">
      <c r="C11" s="23" t="s">
        <v>162</v>
      </c>
      <c r="D11" s="118" t="s">
        <v>234</v>
      </c>
      <c r="I11" s="10"/>
      <c r="J11" s="17"/>
    </row>
    <row r="12" spans="3:10" s="9" customFormat="1" ht="12.75">
      <c r="C12" s="23" t="s">
        <v>163</v>
      </c>
      <c r="D12" s="118" t="s">
        <v>185</v>
      </c>
      <c r="I12" s="10"/>
      <c r="J12" s="17"/>
    </row>
    <row r="13" spans="3:10" s="9" customFormat="1" ht="12.75">
      <c r="C13" s="23" t="s">
        <v>164</v>
      </c>
      <c r="D13" s="118" t="s">
        <v>186</v>
      </c>
      <c r="I13" s="10"/>
      <c r="J13" s="17"/>
    </row>
    <row r="14" spans="3:10" s="9" customFormat="1" ht="12.75">
      <c r="C14" s="23" t="s">
        <v>165</v>
      </c>
      <c r="D14" s="118" t="s">
        <v>187</v>
      </c>
      <c r="I14" s="10"/>
      <c r="J14" s="17"/>
    </row>
    <row r="15" spans="3:10" s="9" customFormat="1" ht="12.75">
      <c r="C15" s="23" t="s">
        <v>166</v>
      </c>
      <c r="D15" s="118" t="s">
        <v>188</v>
      </c>
      <c r="I15" s="10"/>
      <c r="J15" s="17"/>
    </row>
    <row r="16" spans="3:10" s="9" customFormat="1" ht="12.75">
      <c r="C16" s="23" t="s">
        <v>167</v>
      </c>
      <c r="D16" s="118" t="s">
        <v>189</v>
      </c>
      <c r="I16" s="10"/>
      <c r="J16" s="17"/>
    </row>
    <row r="17" spans="3:10" s="9" customFormat="1" ht="12.75">
      <c r="C17" s="23" t="s">
        <v>168</v>
      </c>
      <c r="D17" s="118" t="s">
        <v>190</v>
      </c>
      <c r="I17" s="10"/>
      <c r="J17" s="17"/>
    </row>
    <row r="18" spans="3:10" s="9" customFormat="1" ht="12.75">
      <c r="C18" s="23" t="s">
        <v>169</v>
      </c>
      <c r="D18" s="173" t="s">
        <v>191</v>
      </c>
      <c r="I18" s="10"/>
      <c r="J18" s="17"/>
    </row>
    <row r="19" spans="3:10" s="9" customFormat="1" ht="12.75">
      <c r="C19" s="23" t="s">
        <v>170</v>
      </c>
      <c r="D19" s="118" t="s">
        <v>192</v>
      </c>
      <c r="I19" s="10"/>
      <c r="J19" s="17"/>
    </row>
    <row r="20" spans="3:10" s="9" customFormat="1" ht="12.75">
      <c r="C20" s="23" t="s">
        <v>171</v>
      </c>
      <c r="D20" s="173" t="s">
        <v>193</v>
      </c>
      <c r="I20" s="10"/>
      <c r="J20" s="17"/>
    </row>
    <row r="21" spans="3:10" s="9" customFormat="1" ht="12.75">
      <c r="C21" s="23" t="s">
        <v>172</v>
      </c>
      <c r="D21" s="173" t="s">
        <v>194</v>
      </c>
      <c r="I21" s="10"/>
      <c r="J21" s="17"/>
    </row>
    <row r="22" spans="3:10" s="9" customFormat="1" ht="12.75">
      <c r="C22" s="23" t="s">
        <v>173</v>
      </c>
      <c r="D22" s="173" t="s">
        <v>195</v>
      </c>
      <c r="I22" s="10"/>
      <c r="J22" s="17"/>
    </row>
    <row r="23" spans="3:10" s="9" customFormat="1" ht="12.75">
      <c r="C23" s="23" t="s">
        <v>174</v>
      </c>
      <c r="D23" s="173" t="s">
        <v>196</v>
      </c>
      <c r="I23" s="10"/>
      <c r="J23" s="17"/>
    </row>
    <row r="24" spans="3:10" s="9" customFormat="1" ht="12.75">
      <c r="C24" s="23" t="s">
        <v>175</v>
      </c>
      <c r="D24" s="118" t="s">
        <v>197</v>
      </c>
      <c r="I24" s="10"/>
      <c r="J24" s="17"/>
    </row>
    <row r="25" spans="3:10" s="9" customFormat="1" ht="12.75">
      <c r="C25" s="23" t="s">
        <v>176</v>
      </c>
      <c r="D25" s="173" t="s">
        <v>198</v>
      </c>
      <c r="I25" s="10"/>
      <c r="J25" s="17"/>
    </row>
    <row r="26" spans="3:10" s="9" customFormat="1" ht="12.75">
      <c r="C26" s="23" t="s">
        <v>177</v>
      </c>
      <c r="D26" s="118" t="s">
        <v>199</v>
      </c>
      <c r="I26" s="10"/>
      <c r="J26" s="17"/>
    </row>
    <row r="27" spans="3:10" s="9" customFormat="1" ht="12.75">
      <c r="C27" s="23" t="s">
        <v>178</v>
      </c>
      <c r="D27" s="118" t="s">
        <v>200</v>
      </c>
      <c r="I27" s="10"/>
      <c r="J27" s="17"/>
    </row>
    <row r="28" spans="3:10" s="9" customFormat="1" ht="12.75">
      <c r="C28" s="23" t="s">
        <v>179</v>
      </c>
      <c r="D28" s="118" t="s">
        <v>201</v>
      </c>
      <c r="I28" s="10"/>
      <c r="J28" s="17"/>
    </row>
    <row r="29" spans="3:10" s="9" customFormat="1" ht="12.75">
      <c r="C29" s="23" t="s">
        <v>180</v>
      </c>
      <c r="D29" s="173" t="s">
        <v>202</v>
      </c>
      <c r="I29" s="10"/>
      <c r="J29" s="17"/>
    </row>
    <row r="30" spans="3:10" s="9" customFormat="1" ht="12.75">
      <c r="C30" s="23" t="s">
        <v>209</v>
      </c>
      <c r="D30" s="118" t="s">
        <v>203</v>
      </c>
      <c r="I30" s="10"/>
      <c r="J30" s="17"/>
    </row>
    <row r="31" spans="3:10" s="9" customFormat="1" ht="12.75">
      <c r="C31" s="23" t="s">
        <v>210</v>
      </c>
      <c r="D31" s="118" t="s">
        <v>204</v>
      </c>
      <c r="I31" s="10"/>
      <c r="J31" s="17"/>
    </row>
    <row r="32" spans="3:10" s="9" customFormat="1" ht="12.75">
      <c r="C32" s="23" t="s">
        <v>211</v>
      </c>
      <c r="D32" s="118" t="s">
        <v>205</v>
      </c>
      <c r="I32" s="10"/>
      <c r="J32" s="17"/>
    </row>
    <row r="33" spans="3:10" s="9" customFormat="1" ht="12.75">
      <c r="C33" s="23" t="s">
        <v>212</v>
      </c>
      <c r="D33" s="118" t="s">
        <v>206</v>
      </c>
      <c r="I33" s="10"/>
      <c r="J33" s="17"/>
    </row>
    <row r="34" spans="3:10" s="9" customFormat="1" ht="12.75">
      <c r="C34" s="23" t="s">
        <v>213</v>
      </c>
      <c r="D34" s="118" t="s">
        <v>207</v>
      </c>
      <c r="I34" s="10"/>
      <c r="J34" s="17"/>
    </row>
    <row r="35" spans="3:10" s="9" customFormat="1" ht="12.75">
      <c r="C35" s="23" t="s">
        <v>214</v>
      </c>
      <c r="D35" s="173" t="s">
        <v>208</v>
      </c>
      <c r="I35" s="10"/>
      <c r="J35" s="17"/>
    </row>
    <row r="36" spans="3:10" s="9" customFormat="1" ht="12.75">
      <c r="C36" s="23" t="s">
        <v>215</v>
      </c>
      <c r="D36" s="173" t="s">
        <v>220</v>
      </c>
      <c r="I36" s="10"/>
      <c r="J36" s="17"/>
    </row>
    <row r="37" spans="3:10" s="9" customFormat="1" ht="12.75">
      <c r="C37" s="23" t="s">
        <v>216</v>
      </c>
      <c r="D37" s="173" t="s">
        <v>221</v>
      </c>
      <c r="I37" s="10"/>
      <c r="J37" s="17"/>
    </row>
    <row r="38" spans="3:10" s="9" customFormat="1" ht="12.75">
      <c r="C38" s="23" t="s">
        <v>217</v>
      </c>
      <c r="D38" s="173" t="s">
        <v>222</v>
      </c>
      <c r="I38" s="10"/>
      <c r="J38" s="17"/>
    </row>
    <row r="39" spans="3:10" s="9" customFormat="1" ht="12.75">
      <c r="C39" s="23" t="s">
        <v>218</v>
      </c>
      <c r="D39" s="173" t="s">
        <v>223</v>
      </c>
      <c r="I39" s="10"/>
      <c r="J39" s="17"/>
    </row>
    <row r="40" spans="3:10" s="9" customFormat="1" ht="12.75">
      <c r="C40" s="23" t="s">
        <v>219</v>
      </c>
      <c r="D40" s="173" t="s">
        <v>224</v>
      </c>
      <c r="I40" s="10"/>
      <c r="J40" s="17"/>
    </row>
    <row r="41" spans="3:10" s="9" customFormat="1" ht="12.75">
      <c r="C41" s="23" t="s">
        <v>235</v>
      </c>
      <c r="D41" s="173" t="s">
        <v>225</v>
      </c>
      <c r="I41" s="10"/>
      <c r="J41" s="17"/>
    </row>
    <row r="42" spans="3:11" s="9" customFormat="1" ht="12.75">
      <c r="C42" s="14"/>
      <c r="D42" s="14"/>
      <c r="E42" s="28"/>
      <c r="F42" s="30"/>
      <c r="G42" s="19"/>
      <c r="H42" s="19"/>
      <c r="I42" s="14"/>
      <c r="J42" s="18"/>
      <c r="K42" s="17"/>
    </row>
    <row r="44" ht="11.25" customHeight="1"/>
    <row r="45" spans="3:4" ht="12.75">
      <c r="C45" s="15" t="s">
        <v>78</v>
      </c>
      <c r="D45" s="9"/>
    </row>
    <row r="46" spans="3:4" ht="12.75">
      <c r="C46" s="15"/>
      <c r="D46" s="9"/>
    </row>
    <row r="47" spans="3:19" ht="12.75" hidden="1">
      <c r="C47" s="97"/>
      <c r="D47" s="9"/>
      <c r="E47" s="20" t="s">
        <v>304</v>
      </c>
      <c r="F47" s="20" t="s">
        <v>305</v>
      </c>
      <c r="G47" s="20" t="s">
        <v>306</v>
      </c>
      <c r="H47" s="20" t="s">
        <v>307</v>
      </c>
      <c r="I47" s="20" t="s">
        <v>74</v>
      </c>
      <c r="J47" s="20" t="s">
        <v>308</v>
      </c>
      <c r="K47" s="20" t="s">
        <v>148</v>
      </c>
      <c r="L47" s="20" t="s">
        <v>241</v>
      </c>
      <c r="M47" s="20" t="s">
        <v>73</v>
      </c>
      <c r="N47" s="20" t="s">
        <v>150</v>
      </c>
      <c r="O47" s="20" t="str">
        <f>D59</f>
        <v>OTHER: complete as required</v>
      </c>
      <c r="P47" s="20" t="str">
        <f>D60</f>
        <v>OTHER: complete as required</v>
      </c>
      <c r="Q47" s="20" t="str">
        <f>D61</f>
        <v>OTHER: complete as required</v>
      </c>
      <c r="R47" s="20" t="str">
        <f>D62</f>
        <v>OTHER: complete as required</v>
      </c>
      <c r="S47" s="20" t="str">
        <f>D63</f>
        <v>OTHER: complete as required</v>
      </c>
    </row>
    <row r="48" spans="3:4" ht="12.75">
      <c r="C48" s="58" t="s">
        <v>0</v>
      </c>
      <c r="D48" s="58" t="s">
        <v>127</v>
      </c>
    </row>
    <row r="49" spans="3:4" ht="12.75">
      <c r="C49" s="157" t="s">
        <v>112</v>
      </c>
      <c r="D49" s="127" t="s">
        <v>265</v>
      </c>
    </row>
    <row r="50" spans="3:4" ht="12.75">
      <c r="C50" s="157" t="s">
        <v>113</v>
      </c>
      <c r="D50" s="127" t="s">
        <v>266</v>
      </c>
    </row>
    <row r="51" spans="3:4" ht="12.75">
      <c r="C51" s="157" t="s">
        <v>114</v>
      </c>
      <c r="D51" s="127" t="s">
        <v>267</v>
      </c>
    </row>
    <row r="52" spans="3:4" ht="12.75">
      <c r="C52" s="157" t="s">
        <v>115</v>
      </c>
      <c r="D52" s="127" t="s">
        <v>268</v>
      </c>
    </row>
    <row r="53" spans="3:4" ht="12.75">
      <c r="C53" s="157" t="s">
        <v>116</v>
      </c>
      <c r="D53" s="127" t="s">
        <v>269</v>
      </c>
    </row>
    <row r="54" spans="3:4" ht="12.75">
      <c r="C54" s="157" t="s">
        <v>117</v>
      </c>
      <c r="D54" s="127" t="s">
        <v>270</v>
      </c>
    </row>
    <row r="55" spans="3:4" ht="12.75">
      <c r="C55" s="157" t="s">
        <v>118</v>
      </c>
      <c r="D55" s="36" t="s">
        <v>229</v>
      </c>
    </row>
    <row r="56" spans="3:4" ht="12.75">
      <c r="C56" s="157" t="s">
        <v>119</v>
      </c>
      <c r="D56" s="36" t="s">
        <v>230</v>
      </c>
    </row>
    <row r="57" spans="3:4" ht="12.75">
      <c r="C57" s="157" t="s">
        <v>120</v>
      </c>
      <c r="D57" s="127" t="s">
        <v>128</v>
      </c>
    </row>
    <row r="58" spans="3:4" ht="12.75">
      <c r="C58" s="157" t="s">
        <v>121</v>
      </c>
      <c r="D58" s="127" t="s">
        <v>149</v>
      </c>
    </row>
    <row r="59" spans="3:4" ht="12.75">
      <c r="C59" s="157" t="s">
        <v>122</v>
      </c>
      <c r="D59" s="208" t="s">
        <v>231</v>
      </c>
    </row>
    <row r="60" spans="3:4" ht="12.75">
      <c r="C60" s="157" t="s">
        <v>123</v>
      </c>
      <c r="D60" s="208" t="s">
        <v>231</v>
      </c>
    </row>
    <row r="61" spans="3:4" ht="12.75">
      <c r="C61" s="157" t="s">
        <v>124</v>
      </c>
      <c r="D61" s="208" t="s">
        <v>231</v>
      </c>
    </row>
    <row r="62" spans="3:4" ht="12.75">
      <c r="C62" s="157" t="s">
        <v>125</v>
      </c>
      <c r="D62" s="208" t="s">
        <v>231</v>
      </c>
    </row>
    <row r="63" spans="3:4" ht="12.75">
      <c r="C63" s="157" t="s">
        <v>126</v>
      </c>
      <c r="D63" s="208" t="s">
        <v>231</v>
      </c>
    </row>
    <row r="66" spans="3:4" ht="12.75">
      <c r="C66" s="15" t="s">
        <v>98</v>
      </c>
      <c r="D66" s="9"/>
    </row>
    <row r="67" spans="3:23" ht="12.75" hidden="1">
      <c r="C67" s="97"/>
      <c r="D67" s="9"/>
      <c r="E67" s="20" t="str">
        <f>D70</f>
        <v>RAU-LS</v>
      </c>
      <c r="F67" s="20" t="str">
        <f>D71</f>
        <v>LS-TS</v>
      </c>
      <c r="G67" s="20" t="str">
        <f>D72</f>
        <v>TS-TS</v>
      </c>
      <c r="H67" s="20" t="str">
        <f>D73</f>
        <v>TS-ISC</v>
      </c>
      <c r="I67" s="20" t="str">
        <f>D74</f>
        <v>TS-IGW</v>
      </c>
      <c r="J67" s="20" t="str">
        <f>D75</f>
        <v>TS-OSS</v>
      </c>
      <c r="K67" s="20" t="str">
        <f>D76</f>
        <v>TRS-NMS</v>
      </c>
      <c r="L67" s="20" t="str">
        <f>D77</f>
        <v>OTHER: complete as required</v>
      </c>
      <c r="M67" s="20" t="str">
        <f>D78</f>
        <v>OTHER: complete as required</v>
      </c>
      <c r="N67" s="20" t="str">
        <f>D79</f>
        <v>OTHER: complete as required</v>
      </c>
      <c r="O67" s="20" t="str">
        <f>D80</f>
        <v>OTHER: complete as required</v>
      </c>
      <c r="P67" s="20" t="str">
        <f>D81</f>
        <v>OTHER: complete as required</v>
      </c>
      <c r="Q67" s="20" t="str">
        <f>D82</f>
        <v>OTHER: complete as required</v>
      </c>
      <c r="R67" s="20" t="e">
        <f>#REF!</f>
        <v>#REF!</v>
      </c>
      <c r="S67" s="20" t="e">
        <f>#REF!</f>
        <v>#REF!</v>
      </c>
      <c r="T67" s="20" t="e">
        <f>#REF!</f>
        <v>#REF!</v>
      </c>
      <c r="U67" s="20" t="e">
        <f>#REF!</f>
        <v>#REF!</v>
      </c>
      <c r="V67" s="20" t="e">
        <f>#REF!</f>
        <v>#REF!</v>
      </c>
      <c r="W67" s="20" t="e">
        <f>#REF!</f>
        <v>#REF!</v>
      </c>
    </row>
    <row r="68" spans="3:4" ht="12.75">
      <c r="C68" s="97"/>
      <c r="D68" s="9"/>
    </row>
    <row r="69" spans="3:4" ht="12.75">
      <c r="C69" s="58" t="s">
        <v>0</v>
      </c>
      <c r="D69" s="59" t="s">
        <v>53</v>
      </c>
    </row>
    <row r="70" spans="3:4" ht="12.75">
      <c r="C70" s="157" t="s">
        <v>99</v>
      </c>
      <c r="D70" s="6" t="s">
        <v>271</v>
      </c>
    </row>
    <row r="71" spans="3:4" ht="12.75">
      <c r="C71" s="157" t="s">
        <v>100</v>
      </c>
      <c r="D71" s="7" t="s">
        <v>272</v>
      </c>
    </row>
    <row r="72" spans="3:4" ht="12.75">
      <c r="C72" s="157" t="s">
        <v>101</v>
      </c>
      <c r="D72" s="7" t="s">
        <v>273</v>
      </c>
    </row>
    <row r="73" spans="3:4" ht="12.75">
      <c r="C73" s="157" t="s">
        <v>102</v>
      </c>
      <c r="D73" s="7" t="s">
        <v>274</v>
      </c>
    </row>
    <row r="74" spans="3:4" ht="12.75">
      <c r="C74" s="157" t="s">
        <v>103</v>
      </c>
      <c r="D74" s="7" t="s">
        <v>275</v>
      </c>
    </row>
    <row r="75" spans="3:4" ht="12.75">
      <c r="C75" s="157" t="s">
        <v>104</v>
      </c>
      <c r="D75" s="36" t="s">
        <v>276</v>
      </c>
    </row>
    <row r="76" spans="3:4" ht="12.75">
      <c r="C76" s="157" t="s">
        <v>105</v>
      </c>
      <c r="D76" s="36" t="s">
        <v>277</v>
      </c>
    </row>
    <row r="77" spans="3:4" ht="12.75">
      <c r="C77" s="157" t="s">
        <v>106</v>
      </c>
      <c r="D77" s="208" t="s">
        <v>231</v>
      </c>
    </row>
    <row r="78" spans="3:4" ht="12.75">
      <c r="C78" s="157" t="s">
        <v>107</v>
      </c>
      <c r="D78" s="208" t="s">
        <v>231</v>
      </c>
    </row>
    <row r="79" spans="3:4" ht="12.75">
      <c r="C79" s="157" t="s">
        <v>108</v>
      </c>
      <c r="D79" s="208" t="s">
        <v>231</v>
      </c>
    </row>
    <row r="80" spans="3:4" ht="12.75">
      <c r="C80" s="157" t="s">
        <v>109</v>
      </c>
      <c r="D80" s="208" t="s">
        <v>231</v>
      </c>
    </row>
    <row r="81" spans="3:4" ht="12.75">
      <c r="C81" s="157" t="s">
        <v>110</v>
      </c>
      <c r="D81" s="208" t="s">
        <v>231</v>
      </c>
    </row>
    <row r="82" spans="3:4" ht="12.75">
      <c r="C82" s="157" t="s">
        <v>111</v>
      </c>
      <c r="D82" s="208" t="s">
        <v>231</v>
      </c>
    </row>
    <row r="85" spans="3:4" ht="12.75">
      <c r="C85" s="15" t="s">
        <v>79</v>
      </c>
      <c r="D85" s="9"/>
    </row>
    <row r="86" spans="3:4" ht="12.75">
      <c r="C86" s="97"/>
      <c r="D86" s="9"/>
    </row>
    <row r="87" spans="3:4" ht="12.75">
      <c r="C87" s="58" t="s">
        <v>80</v>
      </c>
      <c r="D87" s="59" t="s">
        <v>53</v>
      </c>
    </row>
    <row r="88" spans="3:4" ht="12.75">
      <c r="C88" s="157" t="s">
        <v>81</v>
      </c>
      <c r="D88" s="157" t="s">
        <v>278</v>
      </c>
    </row>
    <row r="89" spans="3:4" ht="12.75">
      <c r="C89" s="157" t="s">
        <v>82</v>
      </c>
      <c r="D89" s="157" t="s">
        <v>279</v>
      </c>
    </row>
    <row r="90" spans="3:4" ht="12.75">
      <c r="C90" s="157" t="s">
        <v>83</v>
      </c>
      <c r="D90" s="157" t="s">
        <v>280</v>
      </c>
    </row>
    <row r="91" spans="3:4" ht="12.75">
      <c r="C91" s="157" t="s">
        <v>84</v>
      </c>
      <c r="D91" s="157" t="s">
        <v>281</v>
      </c>
    </row>
    <row r="92" spans="3:4" ht="12.75">
      <c r="C92" s="157" t="s">
        <v>85</v>
      </c>
      <c r="D92" s="157" t="s">
        <v>282</v>
      </c>
    </row>
    <row r="93" spans="3:4" ht="12.75">
      <c r="C93" s="157" t="s">
        <v>86</v>
      </c>
      <c r="D93" s="157" t="s">
        <v>283</v>
      </c>
    </row>
    <row r="94" spans="3:4" ht="12.75">
      <c r="C94" s="157" t="s">
        <v>87</v>
      </c>
      <c r="D94" s="157" t="s">
        <v>284</v>
      </c>
    </row>
    <row r="95" spans="3:4" ht="12.75">
      <c r="C95" s="157" t="s">
        <v>88</v>
      </c>
      <c r="D95" s="157" t="s">
        <v>285</v>
      </c>
    </row>
    <row r="96" spans="3:4" ht="12.75">
      <c r="C96" s="157" t="s">
        <v>89</v>
      </c>
      <c r="D96" s="157" t="s">
        <v>286</v>
      </c>
    </row>
    <row r="97" spans="3:4" ht="12.75">
      <c r="C97" s="157" t="s">
        <v>90</v>
      </c>
      <c r="D97" s="157" t="s">
        <v>287</v>
      </c>
    </row>
    <row r="98" spans="3:4" ht="12.75">
      <c r="C98" s="157" t="s">
        <v>91</v>
      </c>
      <c r="D98" s="157" t="s">
        <v>288</v>
      </c>
    </row>
    <row r="99" spans="3:4" ht="12.75">
      <c r="C99" s="157" t="s">
        <v>92</v>
      </c>
      <c r="D99" s="157" t="s">
        <v>289</v>
      </c>
    </row>
    <row r="100" spans="3:4" ht="12.75">
      <c r="C100" s="157" t="s">
        <v>93</v>
      </c>
      <c r="D100" s="208" t="s">
        <v>231</v>
      </c>
    </row>
    <row r="101" spans="3:4" ht="12.75">
      <c r="C101" s="157" t="s">
        <v>94</v>
      </c>
      <c r="D101" s="208" t="s">
        <v>231</v>
      </c>
    </row>
    <row r="102" spans="3:4" ht="12.75">
      <c r="C102" s="157" t="s">
        <v>95</v>
      </c>
      <c r="D102" s="208" t="s">
        <v>231</v>
      </c>
    </row>
    <row r="103" spans="3:4" ht="12.75">
      <c r="C103" s="157" t="s">
        <v>96</v>
      </c>
      <c r="D103" s="208" t="s">
        <v>231</v>
      </c>
    </row>
    <row r="104" spans="3:4" ht="12.75">
      <c r="C104" s="157" t="s">
        <v>97</v>
      </c>
      <c r="D104" s="208" t="s">
        <v>231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A162"/>
  <sheetViews>
    <sheetView showGridLines="0" zoomScale="85" zoomScaleNormal="85" zoomScaleSheetLayoutView="55" zoomScalePageLayoutView="0" workbookViewId="0" topLeftCell="A1">
      <pane xSplit="4" ySplit="1" topLeftCell="E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" sqref="F1"/>
    </sheetView>
  </sheetViews>
  <sheetFormatPr defaultColWidth="9.140625" defaultRowHeight="12.75"/>
  <cols>
    <col min="1" max="1" width="11.00390625" style="28" bestFit="1" customWidth="1"/>
    <col min="2" max="2" width="4.7109375" style="20" customWidth="1"/>
    <col min="3" max="3" width="15.57421875" style="20" customWidth="1"/>
    <col min="4" max="4" width="31.00390625" style="20" customWidth="1"/>
    <col min="5" max="23" width="12.7109375" style="20" customWidth="1"/>
    <col min="24" max="24" width="12.57421875" style="20" customWidth="1"/>
    <col min="25" max="28" width="12.7109375" style="20" customWidth="1"/>
    <col min="29" max="29" width="12.57421875" style="20" customWidth="1"/>
    <col min="30" max="94" width="6.7109375" style="20" customWidth="1"/>
    <col min="95" max="95" width="5.7109375" style="20" customWidth="1"/>
    <col min="96" max="97" width="9.140625" style="20" hidden="1" customWidth="1"/>
    <col min="98" max="98" width="3.00390625" style="20" customWidth="1"/>
    <col min="99" max="16384" width="9.140625" style="20" customWidth="1"/>
  </cols>
  <sheetData>
    <row r="1" spans="1:6" s="99" customFormat="1" ht="26.25">
      <c r="A1" s="188">
        <v>1</v>
      </c>
      <c r="B1" s="87" t="s">
        <v>291</v>
      </c>
      <c r="F1" s="101"/>
    </row>
    <row r="4" spans="1:18" s="9" customFormat="1" ht="12.75">
      <c r="A4" s="15">
        <v>1.01</v>
      </c>
      <c r="B4" s="33"/>
      <c r="C4" s="15" t="s">
        <v>228</v>
      </c>
      <c r="I4" s="10"/>
      <c r="J4" s="10"/>
      <c r="K4" s="11"/>
      <c r="L4" s="11"/>
      <c r="N4" s="12"/>
      <c r="O4" s="12"/>
      <c r="P4" s="13"/>
      <c r="Q4" s="12"/>
      <c r="R4" s="12"/>
    </row>
    <row r="5" spans="1:18" s="14" customFormat="1" ht="12.75">
      <c r="A5" s="18"/>
      <c r="C5" s="97" t="s">
        <v>227</v>
      </c>
      <c r="E5" s="15"/>
      <c r="I5" s="16"/>
      <c r="J5" s="16"/>
      <c r="K5" s="17"/>
      <c r="L5" s="17"/>
      <c r="N5" s="18"/>
      <c r="O5" s="18"/>
      <c r="P5" s="13"/>
      <c r="Q5" s="18"/>
      <c r="R5" s="18"/>
    </row>
    <row r="6" spans="1:12" s="9" customFormat="1" ht="12.75">
      <c r="A6" s="12"/>
      <c r="C6" s="97"/>
      <c r="E6" s="15"/>
      <c r="G6" s="10"/>
      <c r="H6" s="10"/>
      <c r="I6" s="11"/>
      <c r="J6" s="11"/>
      <c r="K6" s="17"/>
      <c r="L6" s="12"/>
    </row>
    <row r="7" spans="1:7" s="9" customFormat="1" ht="12.75">
      <c r="A7" s="12"/>
      <c r="C7" s="58" t="s">
        <v>0</v>
      </c>
      <c r="D7" s="59" t="s">
        <v>226</v>
      </c>
      <c r="E7" s="8" t="s">
        <v>10</v>
      </c>
      <c r="F7" s="8" t="s">
        <v>1</v>
      </c>
      <c r="G7" s="17"/>
    </row>
    <row r="8" spans="1:7" s="9" customFormat="1" ht="12.75">
      <c r="A8" s="12"/>
      <c r="C8" s="23" t="s">
        <v>158</v>
      </c>
      <c r="D8" s="23" t="s">
        <v>346</v>
      </c>
      <c r="E8" s="29" t="s">
        <v>41</v>
      </c>
      <c r="F8" s="198" t="s">
        <v>12</v>
      </c>
      <c r="G8" s="17"/>
    </row>
    <row r="9" spans="1:7" s="9" customFormat="1" ht="12.75">
      <c r="A9" s="12"/>
      <c r="C9" s="23" t="s">
        <v>159</v>
      </c>
      <c r="D9" s="23" t="s">
        <v>347</v>
      </c>
      <c r="E9" s="29" t="s">
        <v>41</v>
      </c>
      <c r="F9" s="198" t="s">
        <v>12</v>
      </c>
      <c r="G9" s="17"/>
    </row>
    <row r="10" spans="1:7" s="9" customFormat="1" ht="12.75">
      <c r="A10" s="12"/>
      <c r="C10" s="23" t="s">
        <v>160</v>
      </c>
      <c r="D10" s="23" t="s">
        <v>183</v>
      </c>
      <c r="E10" s="29" t="s">
        <v>41</v>
      </c>
      <c r="F10" s="198" t="s">
        <v>12</v>
      </c>
      <c r="G10" s="17"/>
    </row>
    <row r="11" spans="1:7" s="9" customFormat="1" ht="12.75">
      <c r="A11" s="12"/>
      <c r="C11" s="23" t="s">
        <v>161</v>
      </c>
      <c r="D11" s="23" t="s">
        <v>184</v>
      </c>
      <c r="E11" s="29" t="s">
        <v>41</v>
      </c>
      <c r="F11" s="198" t="s">
        <v>12</v>
      </c>
      <c r="G11" s="17"/>
    </row>
    <row r="12" spans="1:7" s="9" customFormat="1" ht="12.75">
      <c r="A12" s="12"/>
      <c r="C12" s="23" t="s">
        <v>163</v>
      </c>
      <c r="D12" s="23" t="s">
        <v>185</v>
      </c>
      <c r="E12" s="29" t="s">
        <v>41</v>
      </c>
      <c r="F12" s="198" t="s">
        <v>12</v>
      </c>
      <c r="G12" s="17"/>
    </row>
    <row r="13" spans="1:7" s="9" customFormat="1" ht="12.75">
      <c r="A13" s="12"/>
      <c r="C13" s="23" t="s">
        <v>164</v>
      </c>
      <c r="D13" s="23" t="s">
        <v>186</v>
      </c>
      <c r="E13" s="29" t="s">
        <v>41</v>
      </c>
      <c r="F13" s="198" t="s">
        <v>12</v>
      </c>
      <c r="G13" s="17"/>
    </row>
    <row r="14" spans="1:7" s="9" customFormat="1" ht="12.75">
      <c r="A14" s="12"/>
      <c r="C14" s="23" t="s">
        <v>165</v>
      </c>
      <c r="D14" s="23" t="s">
        <v>348</v>
      </c>
      <c r="E14" s="29" t="s">
        <v>41</v>
      </c>
      <c r="F14" s="198" t="s">
        <v>12</v>
      </c>
      <c r="G14" s="17"/>
    </row>
    <row r="15" spans="1:7" s="9" customFormat="1" ht="12.75">
      <c r="A15" s="12"/>
      <c r="C15" s="23" t="s">
        <v>166</v>
      </c>
      <c r="D15" s="23" t="s">
        <v>349</v>
      </c>
      <c r="E15" s="29" t="s">
        <v>41</v>
      </c>
      <c r="F15" s="198" t="s">
        <v>12</v>
      </c>
      <c r="G15" s="17"/>
    </row>
    <row r="16" spans="1:7" s="9" customFormat="1" ht="12.75">
      <c r="A16" s="12"/>
      <c r="C16" s="23" t="s">
        <v>167</v>
      </c>
      <c r="D16" s="23" t="s">
        <v>350</v>
      </c>
      <c r="E16" s="29" t="s">
        <v>41</v>
      </c>
      <c r="F16" s="198" t="s">
        <v>12</v>
      </c>
      <c r="G16" s="17"/>
    </row>
    <row r="17" spans="1:7" s="9" customFormat="1" ht="12.75">
      <c r="A17" s="12"/>
      <c r="C17" s="23" t="s">
        <v>168</v>
      </c>
      <c r="D17" s="23" t="s">
        <v>190</v>
      </c>
      <c r="E17" s="29" t="s">
        <v>41</v>
      </c>
      <c r="F17" s="198" t="s">
        <v>12</v>
      </c>
      <c r="G17" s="17"/>
    </row>
    <row r="18" spans="1:7" s="9" customFormat="1" ht="12.75">
      <c r="A18" s="12"/>
      <c r="C18" s="23" t="s">
        <v>169</v>
      </c>
      <c r="D18" s="23" t="s">
        <v>191</v>
      </c>
      <c r="E18" s="29" t="s">
        <v>41</v>
      </c>
      <c r="F18" s="198" t="s">
        <v>12</v>
      </c>
      <c r="G18" s="17"/>
    </row>
    <row r="19" spans="1:7" s="9" customFormat="1" ht="12.75">
      <c r="A19" s="12"/>
      <c r="C19" s="23" t="s">
        <v>170</v>
      </c>
      <c r="D19" s="23" t="s">
        <v>192</v>
      </c>
      <c r="E19" s="29" t="s">
        <v>41</v>
      </c>
      <c r="F19" s="198" t="s">
        <v>12</v>
      </c>
      <c r="G19" s="17"/>
    </row>
    <row r="20" spans="1:7" s="9" customFormat="1" ht="12.75">
      <c r="A20" s="12"/>
      <c r="C20" s="23" t="s">
        <v>171</v>
      </c>
      <c r="D20" s="23" t="s">
        <v>193</v>
      </c>
      <c r="E20" s="29" t="s">
        <v>41</v>
      </c>
      <c r="F20" s="198" t="s">
        <v>12</v>
      </c>
      <c r="G20" s="17"/>
    </row>
    <row r="21" spans="1:7" s="9" customFormat="1" ht="12.75">
      <c r="A21" s="12"/>
      <c r="C21" s="23" t="s">
        <v>172</v>
      </c>
      <c r="D21" s="23" t="s">
        <v>194</v>
      </c>
      <c r="E21" s="29" t="s">
        <v>41</v>
      </c>
      <c r="F21" s="198" t="s">
        <v>12</v>
      </c>
      <c r="G21" s="17"/>
    </row>
    <row r="22" spans="1:7" s="9" customFormat="1" ht="12.75">
      <c r="A22" s="12"/>
      <c r="C22" s="23" t="s">
        <v>173</v>
      </c>
      <c r="D22" s="23" t="s">
        <v>195</v>
      </c>
      <c r="E22" s="29" t="s">
        <v>41</v>
      </c>
      <c r="F22" s="198" t="s">
        <v>12</v>
      </c>
      <c r="G22" s="17"/>
    </row>
    <row r="23" spans="1:7" s="9" customFormat="1" ht="12.75">
      <c r="A23" s="12"/>
      <c r="C23" s="23" t="s">
        <v>174</v>
      </c>
      <c r="D23" s="23" t="s">
        <v>196</v>
      </c>
      <c r="E23" s="29" t="s">
        <v>41</v>
      </c>
      <c r="F23" s="198" t="s">
        <v>12</v>
      </c>
      <c r="G23" s="17"/>
    </row>
    <row r="24" spans="1:7" s="9" customFormat="1" ht="12.75">
      <c r="A24" s="12"/>
      <c r="C24" s="23" t="s">
        <v>175</v>
      </c>
      <c r="D24" s="23" t="s">
        <v>197</v>
      </c>
      <c r="E24" s="29" t="s">
        <v>41</v>
      </c>
      <c r="F24" s="198" t="s">
        <v>12</v>
      </c>
      <c r="G24" s="17"/>
    </row>
    <row r="25" spans="1:7" s="9" customFormat="1" ht="12.75">
      <c r="A25" s="12"/>
      <c r="C25" s="23" t="s">
        <v>176</v>
      </c>
      <c r="D25" s="23" t="s">
        <v>198</v>
      </c>
      <c r="E25" s="29" t="s">
        <v>41</v>
      </c>
      <c r="F25" s="198" t="s">
        <v>12</v>
      </c>
      <c r="G25" s="17"/>
    </row>
    <row r="26" spans="1:7" s="9" customFormat="1" ht="12.75">
      <c r="A26" s="12"/>
      <c r="C26" s="23" t="s">
        <v>177</v>
      </c>
      <c r="D26" s="23" t="s">
        <v>199</v>
      </c>
      <c r="E26" s="29" t="s">
        <v>41</v>
      </c>
      <c r="F26" s="198" t="s">
        <v>12</v>
      </c>
      <c r="G26" s="17"/>
    </row>
    <row r="27" spans="1:7" s="9" customFormat="1" ht="12.75">
      <c r="A27" s="12"/>
      <c r="C27" s="23" t="s">
        <v>178</v>
      </c>
      <c r="D27" s="23" t="s">
        <v>200</v>
      </c>
      <c r="E27" s="29" t="s">
        <v>41</v>
      </c>
      <c r="F27" s="198" t="s">
        <v>12</v>
      </c>
      <c r="G27" s="17"/>
    </row>
    <row r="28" spans="1:7" s="9" customFormat="1" ht="12.75">
      <c r="A28" s="12"/>
      <c r="C28" s="23" t="s">
        <v>179</v>
      </c>
      <c r="D28" s="23" t="s">
        <v>201</v>
      </c>
      <c r="E28" s="29" t="s">
        <v>41</v>
      </c>
      <c r="F28" s="198" t="s">
        <v>12</v>
      </c>
      <c r="G28" s="17"/>
    </row>
    <row r="29" spans="1:7" s="9" customFormat="1" ht="12.75">
      <c r="A29" s="12"/>
      <c r="C29" s="23" t="s">
        <v>180</v>
      </c>
      <c r="D29" s="23" t="s">
        <v>202</v>
      </c>
      <c r="E29" s="29" t="s">
        <v>41</v>
      </c>
      <c r="F29" s="198" t="s">
        <v>12</v>
      </c>
      <c r="G29" s="17"/>
    </row>
    <row r="30" spans="1:7" s="9" customFormat="1" ht="12.75">
      <c r="A30" s="12"/>
      <c r="C30" s="23" t="s">
        <v>209</v>
      </c>
      <c r="D30" s="23" t="s">
        <v>203</v>
      </c>
      <c r="E30" s="29" t="s">
        <v>41</v>
      </c>
      <c r="F30" s="198" t="s">
        <v>12</v>
      </c>
      <c r="G30" s="17"/>
    </row>
    <row r="31" spans="1:7" s="9" customFormat="1" ht="12.75">
      <c r="A31" s="12"/>
      <c r="C31" s="23" t="s">
        <v>210</v>
      </c>
      <c r="D31" s="23" t="s">
        <v>204</v>
      </c>
      <c r="E31" s="29" t="s">
        <v>41</v>
      </c>
      <c r="F31" s="198" t="s">
        <v>12</v>
      </c>
      <c r="G31" s="17"/>
    </row>
    <row r="32" spans="1:7" s="9" customFormat="1" ht="12.75">
      <c r="A32" s="12"/>
      <c r="C32" s="23" t="s">
        <v>211</v>
      </c>
      <c r="D32" s="23" t="s">
        <v>205</v>
      </c>
      <c r="E32" s="29" t="s">
        <v>41</v>
      </c>
      <c r="F32" s="198" t="s">
        <v>12</v>
      </c>
      <c r="G32" s="17"/>
    </row>
    <row r="33" spans="1:7" s="9" customFormat="1" ht="12.75">
      <c r="A33" s="12"/>
      <c r="C33" s="23" t="s">
        <v>212</v>
      </c>
      <c r="D33" s="23" t="s">
        <v>206</v>
      </c>
      <c r="E33" s="29" t="s">
        <v>41</v>
      </c>
      <c r="F33" s="198" t="s">
        <v>12</v>
      </c>
      <c r="G33" s="17"/>
    </row>
    <row r="34" spans="1:7" s="9" customFormat="1" ht="12.75">
      <c r="A34" s="12"/>
      <c r="C34" s="23" t="s">
        <v>213</v>
      </c>
      <c r="D34" s="23" t="s">
        <v>207</v>
      </c>
      <c r="E34" s="29" t="s">
        <v>41</v>
      </c>
      <c r="F34" s="198" t="s">
        <v>12</v>
      </c>
      <c r="G34" s="17"/>
    </row>
    <row r="35" spans="1:7" s="9" customFormat="1" ht="12.75">
      <c r="A35" s="12"/>
      <c r="C35" s="23" t="s">
        <v>214</v>
      </c>
      <c r="D35" s="23" t="s">
        <v>208</v>
      </c>
      <c r="E35" s="29" t="s">
        <v>41</v>
      </c>
      <c r="F35" s="198" t="s">
        <v>12</v>
      </c>
      <c r="G35" s="17"/>
    </row>
    <row r="36" spans="1:7" s="9" customFormat="1" ht="12.75">
      <c r="A36" s="12"/>
      <c r="C36" s="23" t="s">
        <v>215</v>
      </c>
      <c r="D36" s="23" t="s">
        <v>220</v>
      </c>
      <c r="E36" s="29" t="s">
        <v>41</v>
      </c>
      <c r="F36" s="198" t="s">
        <v>12</v>
      </c>
      <c r="G36" s="17"/>
    </row>
    <row r="37" spans="1:7" s="9" customFormat="1" ht="12.75">
      <c r="A37" s="12"/>
      <c r="C37" s="23" t="s">
        <v>216</v>
      </c>
      <c r="D37" s="23" t="s">
        <v>221</v>
      </c>
      <c r="E37" s="29" t="s">
        <v>41</v>
      </c>
      <c r="F37" s="198" t="s">
        <v>12</v>
      </c>
      <c r="G37" s="17"/>
    </row>
    <row r="38" spans="1:7" s="9" customFormat="1" ht="12.75">
      <c r="A38" s="12"/>
      <c r="C38" s="23" t="s">
        <v>217</v>
      </c>
      <c r="D38" s="23" t="s">
        <v>222</v>
      </c>
      <c r="E38" s="29" t="s">
        <v>41</v>
      </c>
      <c r="F38" s="198" t="s">
        <v>12</v>
      </c>
      <c r="G38" s="17"/>
    </row>
    <row r="39" spans="1:7" s="9" customFormat="1" ht="12.75">
      <c r="A39" s="12"/>
      <c r="C39" s="23" t="s">
        <v>218</v>
      </c>
      <c r="D39" s="23" t="s">
        <v>223</v>
      </c>
      <c r="E39" s="29" t="s">
        <v>41</v>
      </c>
      <c r="F39" s="198" t="s">
        <v>12</v>
      </c>
      <c r="G39" s="17"/>
    </row>
    <row r="40" spans="1:7" s="9" customFormat="1" ht="12.75">
      <c r="A40" s="12"/>
      <c r="C40" s="23" t="s">
        <v>219</v>
      </c>
      <c r="D40" s="23" t="s">
        <v>224</v>
      </c>
      <c r="E40" s="29" t="s">
        <v>41</v>
      </c>
      <c r="F40" s="198" t="s">
        <v>12</v>
      </c>
      <c r="G40" s="17"/>
    </row>
    <row r="41" spans="1:7" s="9" customFormat="1" ht="12.75">
      <c r="A41" s="12"/>
      <c r="C41" s="23" t="s">
        <v>235</v>
      </c>
      <c r="D41" s="23" t="s">
        <v>225</v>
      </c>
      <c r="E41" s="29" t="s">
        <v>41</v>
      </c>
      <c r="F41" s="198" t="s">
        <v>12</v>
      </c>
      <c r="G41" s="17"/>
    </row>
    <row r="42" spans="1:7" s="9" customFormat="1" ht="12.75">
      <c r="A42" s="12"/>
      <c r="C42" s="24" t="s">
        <v>1</v>
      </c>
      <c r="D42" s="24" t="s">
        <v>1</v>
      </c>
      <c r="E42" s="21" t="s">
        <v>41</v>
      </c>
      <c r="F42" s="200">
        <f>SUM(F8:F41)</f>
        <v>0</v>
      </c>
      <c r="G42" s="17"/>
    </row>
    <row r="43" spans="1:11" s="9" customFormat="1" ht="12.75">
      <c r="A43" s="12"/>
      <c r="C43" s="14"/>
      <c r="D43" s="14"/>
      <c r="E43" s="28"/>
      <c r="F43" s="30"/>
      <c r="G43" s="19"/>
      <c r="H43" s="19"/>
      <c r="I43" s="14"/>
      <c r="J43" s="18"/>
      <c r="K43" s="17"/>
    </row>
    <row r="44" spans="1:11" s="9" customFormat="1" ht="12.75">
      <c r="A44" s="12"/>
      <c r="C44" s="14"/>
      <c r="D44" s="14"/>
      <c r="E44" s="28"/>
      <c r="F44" s="30"/>
      <c r="G44" s="19"/>
      <c r="H44" s="19"/>
      <c r="I44" s="14"/>
      <c r="J44" s="18"/>
      <c r="K44" s="17"/>
    </row>
    <row r="45" spans="1:18" s="9" customFormat="1" ht="12.75">
      <c r="A45" s="15">
        <v>1.02</v>
      </c>
      <c r="B45" s="33"/>
      <c r="C45" s="15" t="s">
        <v>236</v>
      </c>
      <c r="I45" s="10"/>
      <c r="J45" s="10"/>
      <c r="K45" s="11"/>
      <c r="L45" s="11"/>
      <c r="N45" s="12"/>
      <c r="O45" s="12"/>
      <c r="P45" s="13"/>
      <c r="Q45" s="12"/>
      <c r="R45" s="12"/>
    </row>
    <row r="46" spans="1:12" s="9" customFormat="1" ht="12.75">
      <c r="A46" s="12"/>
      <c r="C46" s="97" t="s">
        <v>227</v>
      </c>
      <c r="E46" s="15"/>
      <c r="G46" s="10"/>
      <c r="H46" s="10"/>
      <c r="I46" s="11"/>
      <c r="J46" s="11"/>
      <c r="K46" s="17"/>
      <c r="L46" s="12"/>
    </row>
    <row r="47" spans="1:18" s="9" customFormat="1" ht="12.75">
      <c r="A47" s="15"/>
      <c r="B47" s="33"/>
      <c r="C47" s="25"/>
      <c r="I47" s="10"/>
      <c r="J47" s="10"/>
      <c r="K47" s="11"/>
      <c r="L47" s="11"/>
      <c r="N47" s="12"/>
      <c r="O47" s="12"/>
      <c r="P47" s="13"/>
      <c r="Q47" s="12"/>
      <c r="R47" s="12"/>
    </row>
    <row r="48" spans="1:5" s="9" customFormat="1" ht="12.75">
      <c r="A48" s="12"/>
      <c r="C48" s="58" t="s">
        <v>0</v>
      </c>
      <c r="D48" s="59" t="s">
        <v>226</v>
      </c>
      <c r="E48" s="8" t="s">
        <v>1</v>
      </c>
    </row>
    <row r="49" spans="1:5" s="9" customFormat="1" ht="12.75">
      <c r="A49" s="12"/>
      <c r="C49" s="23" t="s">
        <v>158</v>
      </c>
      <c r="D49" s="23" t="s">
        <v>346</v>
      </c>
      <c r="E49" s="202">
        <v>785.4</v>
      </c>
    </row>
    <row r="50" spans="1:5" s="9" customFormat="1" ht="12.75">
      <c r="A50" s="12"/>
      <c r="C50" s="23" t="s">
        <v>159</v>
      </c>
      <c r="D50" s="23" t="s">
        <v>347</v>
      </c>
      <c r="E50" s="202">
        <v>148</v>
      </c>
    </row>
    <row r="51" spans="1:5" s="9" customFormat="1" ht="12.75">
      <c r="A51" s="12"/>
      <c r="C51" s="23" t="s">
        <v>160</v>
      </c>
      <c r="D51" s="23" t="s">
        <v>183</v>
      </c>
      <c r="E51" s="202">
        <v>83.1</v>
      </c>
    </row>
    <row r="52" spans="1:5" s="9" customFormat="1" ht="12.75">
      <c r="A52" s="12"/>
      <c r="C52" s="23" t="s">
        <v>161</v>
      </c>
      <c r="D52" s="23" t="s">
        <v>184</v>
      </c>
      <c r="E52" s="202">
        <v>29.5</v>
      </c>
    </row>
    <row r="53" spans="1:5" s="9" customFormat="1" ht="12.75">
      <c r="A53" s="12"/>
      <c r="C53" s="23" t="s">
        <v>162</v>
      </c>
      <c r="D53" s="23" t="s">
        <v>234</v>
      </c>
      <c r="E53" s="202">
        <v>76.2</v>
      </c>
    </row>
    <row r="54" spans="1:5" s="9" customFormat="1" ht="12.75">
      <c r="A54" s="12"/>
      <c r="C54" s="23" t="s">
        <v>163</v>
      </c>
      <c r="D54" s="23" t="s">
        <v>185</v>
      </c>
      <c r="E54" s="202">
        <v>123.9</v>
      </c>
    </row>
    <row r="55" spans="1:5" s="9" customFormat="1" ht="12.75">
      <c r="A55" s="12"/>
      <c r="C55" s="23" t="s">
        <v>164</v>
      </c>
      <c r="D55" s="23" t="s">
        <v>186</v>
      </c>
      <c r="E55" s="202">
        <v>63.3</v>
      </c>
    </row>
    <row r="56" spans="1:5" s="9" customFormat="1" ht="12.75">
      <c r="A56" s="12"/>
      <c r="C56" s="23" t="s">
        <v>165</v>
      </c>
      <c r="D56" s="23" t="s">
        <v>348</v>
      </c>
      <c r="E56" s="202">
        <v>79.3</v>
      </c>
    </row>
    <row r="57" spans="1:5" s="9" customFormat="1" ht="12.75">
      <c r="A57" s="12"/>
      <c r="C57" s="23" t="s">
        <v>166</v>
      </c>
      <c r="D57" s="23" t="s">
        <v>349</v>
      </c>
      <c r="E57" s="202">
        <v>92.7</v>
      </c>
    </row>
    <row r="58" spans="1:5" s="9" customFormat="1" ht="12.75">
      <c r="A58" s="12"/>
      <c r="C58" s="23" t="s">
        <v>167</v>
      </c>
      <c r="D58" s="23" t="s">
        <v>350</v>
      </c>
      <c r="E58" s="202">
        <v>62.6</v>
      </c>
    </row>
    <row r="59" spans="1:5" s="9" customFormat="1" ht="12.75">
      <c r="A59" s="12"/>
      <c r="C59" s="23" t="s">
        <v>168</v>
      </c>
      <c r="D59" s="23" t="s">
        <v>190</v>
      </c>
      <c r="E59" s="202">
        <v>72.8</v>
      </c>
    </row>
    <row r="60" spans="1:5" s="9" customFormat="1" ht="12.75">
      <c r="A60" s="12"/>
      <c r="C60" s="23" t="s">
        <v>169</v>
      </c>
      <c r="D60" s="23" t="s">
        <v>191</v>
      </c>
      <c r="E60" s="202">
        <v>46</v>
      </c>
    </row>
    <row r="61" spans="1:5" s="9" customFormat="1" ht="12.75">
      <c r="A61" s="12"/>
      <c r="C61" s="23" t="s">
        <v>170</v>
      </c>
      <c r="D61" s="23" t="s">
        <v>192</v>
      </c>
      <c r="E61" s="202">
        <v>91.1</v>
      </c>
    </row>
    <row r="62" spans="1:5" s="9" customFormat="1" ht="12.75">
      <c r="A62" s="12"/>
      <c r="C62" s="23" t="s">
        <v>171</v>
      </c>
      <c r="D62" s="23" t="s">
        <v>193</v>
      </c>
      <c r="E62" s="202">
        <v>35.2</v>
      </c>
    </row>
    <row r="63" spans="1:5" s="9" customFormat="1" ht="12.75">
      <c r="A63" s="12"/>
      <c r="C63" s="23" t="s">
        <v>172</v>
      </c>
      <c r="D63" s="23" t="s">
        <v>194</v>
      </c>
      <c r="E63" s="202">
        <v>83.4</v>
      </c>
    </row>
    <row r="64" spans="1:5" s="9" customFormat="1" ht="12.75">
      <c r="A64" s="12"/>
      <c r="C64" s="23" t="s">
        <v>173</v>
      </c>
      <c r="D64" s="23" t="s">
        <v>195</v>
      </c>
      <c r="E64" s="202">
        <v>93.30000000000001</v>
      </c>
    </row>
    <row r="65" spans="1:5" s="9" customFormat="1" ht="12.75">
      <c r="A65" s="12"/>
      <c r="C65" s="23" t="s">
        <v>174</v>
      </c>
      <c r="D65" s="23" t="s">
        <v>196</v>
      </c>
      <c r="E65" s="202">
        <v>91</v>
      </c>
    </row>
    <row r="66" spans="1:5" s="9" customFormat="1" ht="12.75">
      <c r="A66" s="12"/>
      <c r="C66" s="23" t="s">
        <v>175</v>
      </c>
      <c r="D66" s="23" t="s">
        <v>197</v>
      </c>
      <c r="E66" s="202">
        <v>62.599999999999994</v>
      </c>
    </row>
    <row r="67" spans="1:5" s="9" customFormat="1" ht="12.75">
      <c r="A67" s="12"/>
      <c r="C67" s="23" t="s">
        <v>176</v>
      </c>
      <c r="D67" s="23" t="s">
        <v>198</v>
      </c>
      <c r="E67" s="202">
        <v>123.3</v>
      </c>
    </row>
    <row r="68" spans="1:5" s="9" customFormat="1" ht="12.75">
      <c r="A68" s="12"/>
      <c r="C68" s="23" t="s">
        <v>177</v>
      </c>
      <c r="D68" s="23" t="s">
        <v>199</v>
      </c>
      <c r="E68" s="202">
        <v>98.2</v>
      </c>
    </row>
    <row r="69" spans="1:5" s="9" customFormat="1" ht="12.75">
      <c r="A69" s="12"/>
      <c r="C69" s="23" t="s">
        <v>178</v>
      </c>
      <c r="D69" s="23" t="s">
        <v>200</v>
      </c>
      <c r="E69" s="202">
        <v>53.900000000000006</v>
      </c>
    </row>
    <row r="70" spans="1:5" s="9" customFormat="1" ht="12.75">
      <c r="A70" s="12"/>
      <c r="C70" s="23" t="s">
        <v>179</v>
      </c>
      <c r="D70" s="23" t="s">
        <v>201</v>
      </c>
      <c r="E70" s="202">
        <v>67.4</v>
      </c>
    </row>
    <row r="71" spans="1:5" s="9" customFormat="1" ht="12.75">
      <c r="A71" s="12"/>
      <c r="C71" s="23" t="s">
        <v>180</v>
      </c>
      <c r="D71" s="23" t="s">
        <v>202</v>
      </c>
      <c r="E71" s="202">
        <v>56.4</v>
      </c>
    </row>
    <row r="72" spans="1:5" s="9" customFormat="1" ht="12.75">
      <c r="A72" s="12"/>
      <c r="C72" s="23" t="s">
        <v>209</v>
      </c>
      <c r="D72" s="23" t="s">
        <v>203</v>
      </c>
      <c r="E72" s="202">
        <v>125.69999999999999</v>
      </c>
    </row>
    <row r="73" spans="1:5" s="9" customFormat="1" ht="12.75">
      <c r="A73" s="12"/>
      <c r="C73" s="23" t="s">
        <v>210</v>
      </c>
      <c r="D73" s="23" t="s">
        <v>204</v>
      </c>
      <c r="E73" s="202">
        <v>53.1</v>
      </c>
    </row>
    <row r="74" spans="1:5" s="9" customFormat="1" ht="12.75">
      <c r="A74" s="12"/>
      <c r="C74" s="23" t="s">
        <v>211</v>
      </c>
      <c r="D74" s="23" t="s">
        <v>205</v>
      </c>
      <c r="E74" s="202">
        <v>70.9</v>
      </c>
    </row>
    <row r="75" spans="1:5" s="9" customFormat="1" ht="12.75">
      <c r="A75" s="12"/>
      <c r="C75" s="23" t="s">
        <v>212</v>
      </c>
      <c r="D75" s="23" t="s">
        <v>206</v>
      </c>
      <c r="E75" s="202">
        <v>93.8</v>
      </c>
    </row>
    <row r="76" spans="1:5" s="9" customFormat="1" ht="12.75">
      <c r="A76" s="12"/>
      <c r="C76" s="23" t="s">
        <v>213</v>
      </c>
      <c r="D76" s="23" t="s">
        <v>207</v>
      </c>
      <c r="E76" s="202">
        <v>101.1</v>
      </c>
    </row>
    <row r="77" spans="1:5" s="9" customFormat="1" ht="12.75">
      <c r="A77" s="12"/>
      <c r="C77" s="23" t="s">
        <v>214</v>
      </c>
      <c r="D77" s="23" t="s">
        <v>208</v>
      </c>
      <c r="E77" s="202">
        <v>91.4</v>
      </c>
    </row>
    <row r="78" spans="1:5" s="9" customFormat="1" ht="12.75">
      <c r="A78" s="12"/>
      <c r="C78" s="23" t="s">
        <v>215</v>
      </c>
      <c r="D78" s="23" t="s">
        <v>220</v>
      </c>
      <c r="E78" s="202">
        <v>43.9</v>
      </c>
    </row>
    <row r="79" spans="1:5" s="9" customFormat="1" ht="12.75">
      <c r="A79" s="12"/>
      <c r="C79" s="23" t="s">
        <v>216</v>
      </c>
      <c r="D79" s="23" t="s">
        <v>221</v>
      </c>
      <c r="E79" s="202">
        <v>72.5</v>
      </c>
    </row>
    <row r="80" spans="1:5" s="9" customFormat="1" ht="12.75">
      <c r="A80" s="12"/>
      <c r="C80" s="23" t="s">
        <v>217</v>
      </c>
      <c r="D80" s="23" t="s">
        <v>222</v>
      </c>
      <c r="E80" s="202">
        <v>44.5</v>
      </c>
    </row>
    <row r="81" spans="1:5" s="9" customFormat="1" ht="12.75">
      <c r="A81" s="12"/>
      <c r="C81" s="23" t="s">
        <v>218</v>
      </c>
      <c r="D81" s="23" t="s">
        <v>223</v>
      </c>
      <c r="E81" s="202">
        <v>74.9</v>
      </c>
    </row>
    <row r="82" spans="1:5" s="9" customFormat="1" ht="12.75">
      <c r="A82" s="12"/>
      <c r="C82" s="23" t="s">
        <v>219</v>
      </c>
      <c r="D82" s="23" t="s">
        <v>224</v>
      </c>
      <c r="E82" s="202">
        <v>117.19999999999999</v>
      </c>
    </row>
    <row r="83" spans="1:5" s="9" customFormat="1" ht="12.75">
      <c r="A83" s="12"/>
      <c r="C83" s="23" t="s">
        <v>235</v>
      </c>
      <c r="D83" s="23" t="s">
        <v>225</v>
      </c>
      <c r="E83" s="202">
        <v>159.89999999999998</v>
      </c>
    </row>
    <row r="84" spans="1:7" s="9" customFormat="1" ht="12.75">
      <c r="A84" s="12"/>
      <c r="C84" s="24" t="s">
        <v>1</v>
      </c>
      <c r="D84" s="24" t="s">
        <v>1</v>
      </c>
      <c r="E84" s="201">
        <f>SUM(E49:E83)</f>
        <v>3567.5000000000005</v>
      </c>
      <c r="G84" s="150"/>
    </row>
    <row r="85" spans="1:9" s="9" customFormat="1" ht="12.75">
      <c r="A85" s="12"/>
      <c r="C85" s="15"/>
      <c r="D85" s="15"/>
      <c r="E85" s="177"/>
      <c r="F85" s="177"/>
      <c r="G85" s="177"/>
      <c r="I85" s="150"/>
    </row>
    <row r="86" spans="1:11" s="9" customFormat="1" ht="12.75">
      <c r="A86" s="12"/>
      <c r="C86" s="14"/>
      <c r="D86" s="14"/>
      <c r="E86" s="28"/>
      <c r="F86" s="30"/>
      <c r="G86" s="19"/>
      <c r="I86" s="14"/>
      <c r="J86" s="18"/>
      <c r="K86" s="17"/>
    </row>
    <row r="87" spans="1:18" s="9" customFormat="1" ht="12.75">
      <c r="A87" s="15">
        <v>1.03</v>
      </c>
      <c r="B87" s="33"/>
      <c r="C87" s="15" t="s">
        <v>292</v>
      </c>
      <c r="I87" s="10"/>
      <c r="J87" s="10"/>
      <c r="K87" s="11"/>
      <c r="L87" s="11"/>
      <c r="N87" s="12"/>
      <c r="O87" s="12"/>
      <c r="P87" s="13"/>
      <c r="Q87" s="12"/>
      <c r="R87" s="12"/>
    </row>
    <row r="88" spans="1:18" s="14" customFormat="1" ht="12.75">
      <c r="A88" s="18"/>
      <c r="C88" s="97" t="s">
        <v>290</v>
      </c>
      <c r="E88" s="15"/>
      <c r="I88" s="16"/>
      <c r="J88" s="16"/>
      <c r="K88" s="17"/>
      <c r="L88" s="17"/>
      <c r="N88" s="18"/>
      <c r="O88" s="18"/>
      <c r="P88" s="13"/>
      <c r="Q88" s="18"/>
      <c r="R88" s="18"/>
    </row>
    <row r="89" spans="1:18" s="14" customFormat="1" ht="12.75">
      <c r="A89" s="18"/>
      <c r="C89" s="97"/>
      <c r="E89" s="15"/>
      <c r="I89" s="16"/>
      <c r="J89" s="16"/>
      <c r="K89" s="17"/>
      <c r="L89" s="17"/>
      <c r="N89" s="18"/>
      <c r="O89" s="18"/>
      <c r="P89" s="13"/>
      <c r="Q89" s="18"/>
      <c r="R89" s="18"/>
    </row>
    <row r="90" spans="1:27" s="9" customFormat="1" ht="12.75">
      <c r="A90" s="12"/>
      <c r="E90" s="33" t="s">
        <v>340</v>
      </c>
      <c r="G90" s="10"/>
      <c r="H90" s="33" t="s">
        <v>341</v>
      </c>
      <c r="I90" s="11"/>
      <c r="K90" s="33" t="s">
        <v>342</v>
      </c>
      <c r="L90" s="15"/>
      <c r="N90" s="33" t="s">
        <v>343</v>
      </c>
      <c r="Q90" s="33" t="s">
        <v>344</v>
      </c>
      <c r="S90" s="10"/>
      <c r="V90" s="15"/>
      <c r="X90" s="10"/>
      <c r="AA90" s="15"/>
    </row>
    <row r="91" spans="1:18" s="9" customFormat="1" ht="64.5" customHeight="1">
      <c r="A91" s="12"/>
      <c r="C91" s="58" t="s">
        <v>0</v>
      </c>
      <c r="D91" s="59" t="s">
        <v>226</v>
      </c>
      <c r="E91" s="62" t="s">
        <v>338</v>
      </c>
      <c r="F91" s="62" t="s">
        <v>339</v>
      </c>
      <c r="G91" s="17"/>
      <c r="H91" s="62" t="s">
        <v>338</v>
      </c>
      <c r="I91" s="62" t="s">
        <v>339</v>
      </c>
      <c r="K91" s="62" t="s">
        <v>338</v>
      </c>
      <c r="L91" s="62" t="s">
        <v>339</v>
      </c>
      <c r="N91" s="62" t="s">
        <v>338</v>
      </c>
      <c r="O91" s="62" t="s">
        <v>339</v>
      </c>
      <c r="Q91" s="62" t="s">
        <v>338</v>
      </c>
      <c r="R91" s="62" t="s">
        <v>339</v>
      </c>
    </row>
    <row r="92" spans="1:18" s="9" customFormat="1" ht="12.75">
      <c r="A92" s="12"/>
      <c r="C92" s="23" t="str">
        <f>Masterfiles!C7</f>
        <v>D01</v>
      </c>
      <c r="D92" s="23" t="str">
        <f>Masterfiles!D7</f>
        <v>Chişinǎu</v>
      </c>
      <c r="E92" s="198" t="s">
        <v>12</v>
      </c>
      <c r="F92" s="198" t="s">
        <v>12</v>
      </c>
      <c r="G92" s="17"/>
      <c r="H92" s="198" t="s">
        <v>12</v>
      </c>
      <c r="I92" s="198" t="s">
        <v>12</v>
      </c>
      <c r="K92" s="198" t="s">
        <v>12</v>
      </c>
      <c r="L92" s="198" t="s">
        <v>12</v>
      </c>
      <c r="N92" s="203" t="s">
        <v>12</v>
      </c>
      <c r="O92" s="203" t="s">
        <v>12</v>
      </c>
      <c r="Q92" s="203" t="s">
        <v>12</v>
      </c>
      <c r="R92" s="203" t="s">
        <v>12</v>
      </c>
    </row>
    <row r="93" spans="1:18" s="9" customFormat="1" ht="12.75">
      <c r="A93" s="12"/>
      <c r="C93" s="23" t="str">
        <f>Masterfiles!C8</f>
        <v>D02</v>
      </c>
      <c r="D93" s="23" t="str">
        <f>Masterfiles!D8</f>
        <v>Bǎlţi</v>
      </c>
      <c r="E93" s="198" t="s">
        <v>12</v>
      </c>
      <c r="F93" s="198" t="s">
        <v>12</v>
      </c>
      <c r="G93" s="17"/>
      <c r="H93" s="198" t="s">
        <v>12</v>
      </c>
      <c r="I93" s="198" t="s">
        <v>12</v>
      </c>
      <c r="K93" s="198" t="s">
        <v>12</v>
      </c>
      <c r="L93" s="198" t="s">
        <v>12</v>
      </c>
      <c r="N93" s="203" t="s">
        <v>12</v>
      </c>
      <c r="O93" s="203" t="s">
        <v>12</v>
      </c>
      <c r="Q93" s="203" t="s">
        <v>12</v>
      </c>
      <c r="R93" s="203" t="s">
        <v>12</v>
      </c>
    </row>
    <row r="94" spans="1:18" s="9" customFormat="1" ht="12.75">
      <c r="A94" s="12"/>
      <c r="C94" s="23" t="str">
        <f>Masterfiles!C9</f>
        <v>D03</v>
      </c>
      <c r="D94" s="23" t="str">
        <f>Masterfiles!D9</f>
        <v>Anenii Noi</v>
      </c>
      <c r="E94" s="198" t="s">
        <v>12</v>
      </c>
      <c r="F94" s="198" t="s">
        <v>12</v>
      </c>
      <c r="G94" s="17"/>
      <c r="H94" s="198" t="s">
        <v>12</v>
      </c>
      <c r="I94" s="198" t="s">
        <v>12</v>
      </c>
      <c r="K94" s="198" t="s">
        <v>12</v>
      </c>
      <c r="L94" s="198" t="s">
        <v>12</v>
      </c>
      <c r="N94" s="203" t="s">
        <v>12</v>
      </c>
      <c r="O94" s="203" t="s">
        <v>12</v>
      </c>
      <c r="Q94" s="203" t="s">
        <v>12</v>
      </c>
      <c r="R94" s="203" t="s">
        <v>12</v>
      </c>
    </row>
    <row r="95" spans="1:18" s="9" customFormat="1" ht="12.75">
      <c r="A95" s="12"/>
      <c r="C95" s="23" t="str">
        <f>Masterfiles!C10</f>
        <v>D04</v>
      </c>
      <c r="D95" s="23" t="str">
        <f>Masterfiles!D10</f>
        <v>Basarabeasca</v>
      </c>
      <c r="E95" s="198" t="s">
        <v>12</v>
      </c>
      <c r="F95" s="198" t="s">
        <v>12</v>
      </c>
      <c r="G95" s="17"/>
      <c r="H95" s="198" t="s">
        <v>12</v>
      </c>
      <c r="I95" s="198" t="s">
        <v>12</v>
      </c>
      <c r="K95" s="198" t="s">
        <v>12</v>
      </c>
      <c r="L95" s="198" t="s">
        <v>12</v>
      </c>
      <c r="N95" s="203" t="s">
        <v>12</v>
      </c>
      <c r="O95" s="203" t="s">
        <v>12</v>
      </c>
      <c r="Q95" s="203" t="s">
        <v>12</v>
      </c>
      <c r="R95" s="203" t="s">
        <v>12</v>
      </c>
    </row>
    <row r="96" spans="1:18" s="9" customFormat="1" ht="12.75">
      <c r="A96" s="12"/>
      <c r="C96" s="23" t="str">
        <f>Masterfiles!C12</f>
        <v>D06</v>
      </c>
      <c r="D96" s="23" t="str">
        <f>Masterfiles!D12</f>
        <v>Cahul</v>
      </c>
      <c r="E96" s="198" t="s">
        <v>12</v>
      </c>
      <c r="F96" s="198" t="s">
        <v>12</v>
      </c>
      <c r="G96" s="17"/>
      <c r="H96" s="198" t="s">
        <v>12</v>
      </c>
      <c r="I96" s="198" t="s">
        <v>12</v>
      </c>
      <c r="K96" s="198" t="s">
        <v>12</v>
      </c>
      <c r="L96" s="198" t="s">
        <v>12</v>
      </c>
      <c r="N96" s="203" t="s">
        <v>12</v>
      </c>
      <c r="O96" s="203" t="s">
        <v>12</v>
      </c>
      <c r="Q96" s="203" t="s">
        <v>12</v>
      </c>
      <c r="R96" s="203" t="s">
        <v>12</v>
      </c>
    </row>
    <row r="97" spans="1:18" s="9" customFormat="1" ht="12.75">
      <c r="A97" s="12"/>
      <c r="C97" s="23" t="str">
        <f>Masterfiles!C13</f>
        <v>D07</v>
      </c>
      <c r="D97" s="23" t="str">
        <f>Masterfiles!D13</f>
        <v>Cantemir</v>
      </c>
      <c r="E97" s="198" t="s">
        <v>12</v>
      </c>
      <c r="F97" s="198" t="s">
        <v>12</v>
      </c>
      <c r="G97" s="17"/>
      <c r="H97" s="198" t="s">
        <v>12</v>
      </c>
      <c r="I97" s="198" t="s">
        <v>12</v>
      </c>
      <c r="K97" s="198" t="s">
        <v>12</v>
      </c>
      <c r="L97" s="198" t="s">
        <v>12</v>
      </c>
      <c r="N97" s="203" t="s">
        <v>12</v>
      </c>
      <c r="O97" s="203" t="s">
        <v>12</v>
      </c>
      <c r="Q97" s="203" t="s">
        <v>12</v>
      </c>
      <c r="R97" s="203" t="s">
        <v>12</v>
      </c>
    </row>
    <row r="98" spans="1:18" s="9" customFormat="1" ht="12.75">
      <c r="A98" s="12"/>
      <c r="C98" s="23" t="str">
        <f>Masterfiles!C14</f>
        <v>D08</v>
      </c>
      <c r="D98" s="23" t="str">
        <f>Masterfiles!D14</f>
        <v>Cǎlǎraşi</v>
      </c>
      <c r="E98" s="198" t="s">
        <v>12</v>
      </c>
      <c r="F98" s="198" t="s">
        <v>12</v>
      </c>
      <c r="G98" s="17"/>
      <c r="H98" s="198" t="s">
        <v>12</v>
      </c>
      <c r="I98" s="198" t="s">
        <v>12</v>
      </c>
      <c r="K98" s="198" t="s">
        <v>12</v>
      </c>
      <c r="L98" s="198" t="s">
        <v>12</v>
      </c>
      <c r="N98" s="203" t="s">
        <v>12</v>
      </c>
      <c r="O98" s="203" t="s">
        <v>12</v>
      </c>
      <c r="Q98" s="203" t="s">
        <v>12</v>
      </c>
      <c r="R98" s="203" t="s">
        <v>12</v>
      </c>
    </row>
    <row r="99" spans="1:18" s="9" customFormat="1" ht="12.75">
      <c r="A99" s="12"/>
      <c r="C99" s="23" t="str">
        <f>Masterfiles!C15</f>
        <v>D09</v>
      </c>
      <c r="D99" s="23" t="str">
        <f>Masterfiles!D15</f>
        <v>Cǎuşeni</v>
      </c>
      <c r="E99" s="198" t="s">
        <v>12</v>
      </c>
      <c r="F99" s="198" t="s">
        <v>12</v>
      </c>
      <c r="G99" s="17"/>
      <c r="H99" s="198" t="s">
        <v>12</v>
      </c>
      <c r="I99" s="198" t="s">
        <v>12</v>
      </c>
      <c r="K99" s="198" t="s">
        <v>12</v>
      </c>
      <c r="L99" s="198" t="s">
        <v>12</v>
      </c>
      <c r="N99" s="203" t="s">
        <v>12</v>
      </c>
      <c r="O99" s="203" t="s">
        <v>12</v>
      </c>
      <c r="Q99" s="203" t="s">
        <v>12</v>
      </c>
      <c r="R99" s="203" t="s">
        <v>12</v>
      </c>
    </row>
    <row r="100" spans="1:18" s="9" customFormat="1" ht="12.75">
      <c r="A100" s="12"/>
      <c r="C100" s="23" t="str">
        <f>Masterfiles!C16</f>
        <v>D10</v>
      </c>
      <c r="D100" s="23" t="str">
        <f>Masterfiles!D16</f>
        <v>Cimişlia</v>
      </c>
      <c r="E100" s="198" t="s">
        <v>12</v>
      </c>
      <c r="F100" s="198" t="s">
        <v>12</v>
      </c>
      <c r="G100" s="17"/>
      <c r="H100" s="198" t="s">
        <v>12</v>
      </c>
      <c r="I100" s="198" t="s">
        <v>12</v>
      </c>
      <c r="K100" s="198" t="s">
        <v>12</v>
      </c>
      <c r="L100" s="198" t="s">
        <v>12</v>
      </c>
      <c r="N100" s="203" t="s">
        <v>12</v>
      </c>
      <c r="O100" s="203" t="s">
        <v>12</v>
      </c>
      <c r="Q100" s="203" t="s">
        <v>12</v>
      </c>
      <c r="R100" s="203" t="s">
        <v>12</v>
      </c>
    </row>
    <row r="101" spans="1:18" s="9" customFormat="1" ht="12.75">
      <c r="A101" s="12"/>
      <c r="C101" s="23" t="str">
        <f>Masterfiles!C17</f>
        <v>D11</v>
      </c>
      <c r="D101" s="23" t="str">
        <f>Masterfiles!D17</f>
        <v>Criuleni</v>
      </c>
      <c r="E101" s="198" t="s">
        <v>12</v>
      </c>
      <c r="F101" s="198" t="s">
        <v>12</v>
      </c>
      <c r="G101" s="17"/>
      <c r="H101" s="198" t="s">
        <v>12</v>
      </c>
      <c r="I101" s="198" t="s">
        <v>12</v>
      </c>
      <c r="K101" s="198" t="s">
        <v>12</v>
      </c>
      <c r="L101" s="198" t="s">
        <v>12</v>
      </c>
      <c r="N101" s="203" t="s">
        <v>12</v>
      </c>
      <c r="O101" s="203" t="s">
        <v>12</v>
      </c>
      <c r="Q101" s="203" t="s">
        <v>12</v>
      </c>
      <c r="R101" s="203" t="s">
        <v>12</v>
      </c>
    </row>
    <row r="102" spans="1:18" s="9" customFormat="1" ht="12.75">
      <c r="A102" s="12"/>
      <c r="C102" s="23" t="str">
        <f>Masterfiles!C18</f>
        <v>D12</v>
      </c>
      <c r="D102" s="23" t="str">
        <f>Masterfiles!D18</f>
        <v>Donduşeni</v>
      </c>
      <c r="E102" s="198" t="s">
        <v>12</v>
      </c>
      <c r="F102" s="198" t="s">
        <v>12</v>
      </c>
      <c r="G102" s="17"/>
      <c r="H102" s="198" t="s">
        <v>12</v>
      </c>
      <c r="I102" s="198" t="s">
        <v>12</v>
      </c>
      <c r="K102" s="198" t="s">
        <v>12</v>
      </c>
      <c r="L102" s="198" t="s">
        <v>12</v>
      </c>
      <c r="N102" s="203" t="s">
        <v>12</v>
      </c>
      <c r="O102" s="203" t="s">
        <v>12</v>
      </c>
      <c r="Q102" s="203" t="s">
        <v>12</v>
      </c>
      <c r="R102" s="203" t="s">
        <v>12</v>
      </c>
    </row>
    <row r="103" spans="1:18" s="9" customFormat="1" ht="12.75">
      <c r="A103" s="12"/>
      <c r="C103" s="23" t="str">
        <f>Masterfiles!C19</f>
        <v>D13</v>
      </c>
      <c r="D103" s="23" t="str">
        <f>Masterfiles!D19</f>
        <v>Drochia</v>
      </c>
      <c r="E103" s="198" t="s">
        <v>12</v>
      </c>
      <c r="F103" s="198" t="s">
        <v>12</v>
      </c>
      <c r="G103" s="17"/>
      <c r="H103" s="198" t="s">
        <v>12</v>
      </c>
      <c r="I103" s="198" t="s">
        <v>12</v>
      </c>
      <c r="K103" s="198" t="s">
        <v>12</v>
      </c>
      <c r="L103" s="198" t="s">
        <v>12</v>
      </c>
      <c r="N103" s="203" t="s">
        <v>12</v>
      </c>
      <c r="O103" s="203" t="s">
        <v>12</v>
      </c>
      <c r="Q103" s="203" t="s">
        <v>12</v>
      </c>
      <c r="R103" s="203" t="s">
        <v>12</v>
      </c>
    </row>
    <row r="104" spans="1:18" s="9" customFormat="1" ht="12.75">
      <c r="A104" s="12"/>
      <c r="C104" s="23" t="str">
        <f>Masterfiles!C20</f>
        <v>D14</v>
      </c>
      <c r="D104" s="23" t="str">
        <f>Masterfiles!D20</f>
        <v>Dubusǎri</v>
      </c>
      <c r="E104" s="198" t="s">
        <v>12</v>
      </c>
      <c r="F104" s="198" t="s">
        <v>12</v>
      </c>
      <c r="G104" s="17"/>
      <c r="H104" s="198" t="s">
        <v>12</v>
      </c>
      <c r="I104" s="198" t="s">
        <v>12</v>
      </c>
      <c r="K104" s="198" t="s">
        <v>12</v>
      </c>
      <c r="L104" s="198" t="s">
        <v>12</v>
      </c>
      <c r="N104" s="203" t="s">
        <v>12</v>
      </c>
      <c r="O104" s="203" t="s">
        <v>12</v>
      </c>
      <c r="Q104" s="203" t="s">
        <v>12</v>
      </c>
      <c r="R104" s="203" t="s">
        <v>12</v>
      </c>
    </row>
    <row r="105" spans="1:18" s="9" customFormat="1" ht="12.75">
      <c r="A105" s="12"/>
      <c r="C105" s="23" t="str">
        <f>Masterfiles!C21</f>
        <v>D15</v>
      </c>
      <c r="D105" s="23" t="str">
        <f>Masterfiles!D21</f>
        <v>Edineţ</v>
      </c>
      <c r="E105" s="198" t="s">
        <v>12</v>
      </c>
      <c r="F105" s="198" t="s">
        <v>12</v>
      </c>
      <c r="G105" s="17"/>
      <c r="H105" s="198" t="s">
        <v>12</v>
      </c>
      <c r="I105" s="198" t="s">
        <v>12</v>
      </c>
      <c r="K105" s="198" t="s">
        <v>12</v>
      </c>
      <c r="L105" s="198" t="s">
        <v>12</v>
      </c>
      <c r="N105" s="203" t="s">
        <v>12</v>
      </c>
      <c r="O105" s="203" t="s">
        <v>12</v>
      </c>
      <c r="Q105" s="203" t="s">
        <v>12</v>
      </c>
      <c r="R105" s="203" t="s">
        <v>12</v>
      </c>
    </row>
    <row r="106" spans="1:18" s="9" customFormat="1" ht="12.75">
      <c r="A106" s="12"/>
      <c r="C106" s="23" t="str">
        <f>Masterfiles!C22</f>
        <v>D16</v>
      </c>
      <c r="D106" s="23" t="str">
        <f>Masterfiles!D22</f>
        <v>Fǎleşti</v>
      </c>
      <c r="E106" s="198" t="s">
        <v>12</v>
      </c>
      <c r="F106" s="198" t="s">
        <v>12</v>
      </c>
      <c r="G106" s="17"/>
      <c r="H106" s="198" t="s">
        <v>12</v>
      </c>
      <c r="I106" s="198" t="s">
        <v>12</v>
      </c>
      <c r="K106" s="198" t="s">
        <v>12</v>
      </c>
      <c r="L106" s="198" t="s">
        <v>12</v>
      </c>
      <c r="N106" s="203" t="s">
        <v>12</v>
      </c>
      <c r="O106" s="203" t="s">
        <v>12</v>
      </c>
      <c r="Q106" s="203" t="s">
        <v>12</v>
      </c>
      <c r="R106" s="203" t="s">
        <v>12</v>
      </c>
    </row>
    <row r="107" spans="1:18" s="9" customFormat="1" ht="12.75">
      <c r="A107" s="12"/>
      <c r="C107" s="23" t="str">
        <f>Masterfiles!C23</f>
        <v>D17</v>
      </c>
      <c r="D107" s="23" t="str">
        <f>Masterfiles!D23</f>
        <v>Floreşti</v>
      </c>
      <c r="E107" s="198" t="s">
        <v>12</v>
      </c>
      <c r="F107" s="198" t="s">
        <v>12</v>
      </c>
      <c r="G107" s="17"/>
      <c r="H107" s="198" t="s">
        <v>12</v>
      </c>
      <c r="I107" s="198" t="s">
        <v>12</v>
      </c>
      <c r="K107" s="198" t="s">
        <v>12</v>
      </c>
      <c r="L107" s="198" t="s">
        <v>12</v>
      </c>
      <c r="N107" s="203" t="s">
        <v>12</v>
      </c>
      <c r="O107" s="203" t="s">
        <v>12</v>
      </c>
      <c r="Q107" s="203" t="s">
        <v>12</v>
      </c>
      <c r="R107" s="203" t="s">
        <v>12</v>
      </c>
    </row>
    <row r="108" spans="1:18" s="9" customFormat="1" ht="12.75">
      <c r="A108" s="12"/>
      <c r="C108" s="23" t="str">
        <f>Masterfiles!C24</f>
        <v>D18</v>
      </c>
      <c r="D108" s="23" t="str">
        <f>Masterfiles!D24</f>
        <v>Glodeni</v>
      </c>
      <c r="E108" s="198" t="s">
        <v>12</v>
      </c>
      <c r="F108" s="198" t="s">
        <v>12</v>
      </c>
      <c r="G108" s="17"/>
      <c r="H108" s="198" t="s">
        <v>12</v>
      </c>
      <c r="I108" s="198" t="s">
        <v>12</v>
      </c>
      <c r="K108" s="198" t="s">
        <v>12</v>
      </c>
      <c r="L108" s="198" t="s">
        <v>12</v>
      </c>
      <c r="N108" s="203" t="s">
        <v>12</v>
      </c>
      <c r="O108" s="203" t="s">
        <v>12</v>
      </c>
      <c r="Q108" s="203" t="s">
        <v>12</v>
      </c>
      <c r="R108" s="203" t="s">
        <v>12</v>
      </c>
    </row>
    <row r="109" spans="1:18" s="9" customFormat="1" ht="12.75">
      <c r="A109" s="12"/>
      <c r="C109" s="23" t="str">
        <f>Masterfiles!C25</f>
        <v>D19</v>
      </c>
      <c r="D109" s="23" t="str">
        <f>Masterfiles!D25</f>
        <v>Hinceşti</v>
      </c>
      <c r="E109" s="198" t="s">
        <v>12</v>
      </c>
      <c r="F109" s="198" t="s">
        <v>12</v>
      </c>
      <c r="G109" s="17"/>
      <c r="H109" s="198" t="s">
        <v>12</v>
      </c>
      <c r="I109" s="198" t="s">
        <v>12</v>
      </c>
      <c r="K109" s="198" t="s">
        <v>12</v>
      </c>
      <c r="L109" s="198" t="s">
        <v>12</v>
      </c>
      <c r="N109" s="203" t="s">
        <v>12</v>
      </c>
      <c r="O109" s="203" t="s">
        <v>12</v>
      </c>
      <c r="Q109" s="203" t="s">
        <v>12</v>
      </c>
      <c r="R109" s="203" t="s">
        <v>12</v>
      </c>
    </row>
    <row r="110" spans="1:18" s="9" customFormat="1" ht="12.75">
      <c r="A110" s="12"/>
      <c r="C110" s="23" t="str">
        <f>Masterfiles!C26</f>
        <v>D20</v>
      </c>
      <c r="D110" s="23" t="str">
        <f>Masterfiles!D26</f>
        <v>Ialoveni</v>
      </c>
      <c r="E110" s="198" t="s">
        <v>12</v>
      </c>
      <c r="F110" s="198" t="s">
        <v>12</v>
      </c>
      <c r="G110" s="17"/>
      <c r="H110" s="198" t="s">
        <v>12</v>
      </c>
      <c r="I110" s="198" t="s">
        <v>12</v>
      </c>
      <c r="K110" s="198" t="s">
        <v>12</v>
      </c>
      <c r="L110" s="198" t="s">
        <v>12</v>
      </c>
      <c r="N110" s="203" t="s">
        <v>12</v>
      </c>
      <c r="O110" s="203" t="s">
        <v>12</v>
      </c>
      <c r="Q110" s="203" t="s">
        <v>12</v>
      </c>
      <c r="R110" s="203" t="s">
        <v>12</v>
      </c>
    </row>
    <row r="111" spans="1:18" s="9" customFormat="1" ht="12.75">
      <c r="A111" s="12"/>
      <c r="C111" s="23" t="str">
        <f>Masterfiles!C27</f>
        <v>D21</v>
      </c>
      <c r="D111" s="23" t="str">
        <f>Masterfiles!D27</f>
        <v>Leova</v>
      </c>
      <c r="E111" s="198" t="s">
        <v>12</v>
      </c>
      <c r="F111" s="198" t="s">
        <v>12</v>
      </c>
      <c r="G111" s="17"/>
      <c r="H111" s="198" t="s">
        <v>12</v>
      </c>
      <c r="I111" s="198" t="s">
        <v>12</v>
      </c>
      <c r="K111" s="198" t="s">
        <v>12</v>
      </c>
      <c r="L111" s="198" t="s">
        <v>12</v>
      </c>
      <c r="N111" s="203" t="s">
        <v>12</v>
      </c>
      <c r="O111" s="203" t="s">
        <v>12</v>
      </c>
      <c r="Q111" s="203" t="s">
        <v>12</v>
      </c>
      <c r="R111" s="203" t="s">
        <v>12</v>
      </c>
    </row>
    <row r="112" spans="1:18" s="9" customFormat="1" ht="12.75">
      <c r="A112" s="12"/>
      <c r="C112" s="23" t="str">
        <f>Masterfiles!C28</f>
        <v>D22</v>
      </c>
      <c r="D112" s="23" t="str">
        <f>Masterfiles!D28</f>
        <v>Nisporeni</v>
      </c>
      <c r="E112" s="198" t="s">
        <v>12</v>
      </c>
      <c r="F112" s="198" t="s">
        <v>12</v>
      </c>
      <c r="G112" s="17"/>
      <c r="H112" s="198" t="s">
        <v>12</v>
      </c>
      <c r="I112" s="198" t="s">
        <v>12</v>
      </c>
      <c r="K112" s="198" t="s">
        <v>12</v>
      </c>
      <c r="L112" s="198" t="s">
        <v>12</v>
      </c>
      <c r="N112" s="203" t="s">
        <v>12</v>
      </c>
      <c r="O112" s="203" t="s">
        <v>12</v>
      </c>
      <c r="Q112" s="203" t="s">
        <v>12</v>
      </c>
      <c r="R112" s="203" t="s">
        <v>12</v>
      </c>
    </row>
    <row r="113" spans="1:18" s="9" customFormat="1" ht="12.75">
      <c r="A113" s="12"/>
      <c r="C113" s="23" t="str">
        <f>Masterfiles!C29</f>
        <v>D23</v>
      </c>
      <c r="D113" s="23" t="str">
        <f>Masterfiles!D29</f>
        <v>Ocniţa</v>
      </c>
      <c r="E113" s="198" t="s">
        <v>12</v>
      </c>
      <c r="F113" s="198" t="s">
        <v>12</v>
      </c>
      <c r="G113" s="17"/>
      <c r="H113" s="198" t="s">
        <v>12</v>
      </c>
      <c r="I113" s="198" t="s">
        <v>12</v>
      </c>
      <c r="K113" s="198" t="s">
        <v>12</v>
      </c>
      <c r="L113" s="198" t="s">
        <v>12</v>
      </c>
      <c r="N113" s="203" t="s">
        <v>12</v>
      </c>
      <c r="O113" s="203" t="s">
        <v>12</v>
      </c>
      <c r="Q113" s="203" t="s">
        <v>12</v>
      </c>
      <c r="R113" s="203" t="s">
        <v>12</v>
      </c>
    </row>
    <row r="114" spans="1:18" s="9" customFormat="1" ht="12.75">
      <c r="A114" s="12"/>
      <c r="C114" s="23" t="str">
        <f>Masterfiles!C30</f>
        <v>D24</v>
      </c>
      <c r="D114" s="23" t="str">
        <f>Masterfiles!D30</f>
        <v>Orhei</v>
      </c>
      <c r="E114" s="198" t="s">
        <v>12</v>
      </c>
      <c r="F114" s="198" t="s">
        <v>12</v>
      </c>
      <c r="G114" s="17"/>
      <c r="H114" s="198" t="s">
        <v>12</v>
      </c>
      <c r="I114" s="198" t="s">
        <v>12</v>
      </c>
      <c r="K114" s="198" t="s">
        <v>12</v>
      </c>
      <c r="L114" s="198" t="s">
        <v>12</v>
      </c>
      <c r="N114" s="203" t="s">
        <v>12</v>
      </c>
      <c r="O114" s="203" t="s">
        <v>12</v>
      </c>
      <c r="Q114" s="203" t="s">
        <v>12</v>
      </c>
      <c r="R114" s="203" t="s">
        <v>12</v>
      </c>
    </row>
    <row r="115" spans="1:18" s="9" customFormat="1" ht="12.75">
      <c r="A115" s="12"/>
      <c r="C115" s="23" t="str">
        <f>Masterfiles!C31</f>
        <v>D25</v>
      </c>
      <c r="D115" s="23" t="str">
        <f>Masterfiles!D31</f>
        <v>Rezina</v>
      </c>
      <c r="E115" s="198" t="s">
        <v>12</v>
      </c>
      <c r="F115" s="198" t="s">
        <v>12</v>
      </c>
      <c r="G115" s="17"/>
      <c r="H115" s="198" t="s">
        <v>12</v>
      </c>
      <c r="I115" s="198" t="s">
        <v>12</v>
      </c>
      <c r="K115" s="198" t="s">
        <v>12</v>
      </c>
      <c r="L115" s="198" t="s">
        <v>12</v>
      </c>
      <c r="N115" s="203" t="s">
        <v>12</v>
      </c>
      <c r="O115" s="203" t="s">
        <v>12</v>
      </c>
      <c r="Q115" s="203" t="s">
        <v>12</v>
      </c>
      <c r="R115" s="203" t="s">
        <v>12</v>
      </c>
    </row>
    <row r="116" spans="1:18" s="9" customFormat="1" ht="12.75">
      <c r="A116" s="12"/>
      <c r="C116" s="23" t="str">
        <f>Masterfiles!C32</f>
        <v>D26</v>
      </c>
      <c r="D116" s="23" t="str">
        <f>Masterfiles!D32</f>
        <v>Rîşcani</v>
      </c>
      <c r="E116" s="198" t="s">
        <v>12</v>
      </c>
      <c r="F116" s="198" t="s">
        <v>12</v>
      </c>
      <c r="G116" s="17"/>
      <c r="H116" s="198" t="s">
        <v>12</v>
      </c>
      <c r="I116" s="198" t="s">
        <v>12</v>
      </c>
      <c r="K116" s="198" t="s">
        <v>12</v>
      </c>
      <c r="L116" s="198" t="s">
        <v>12</v>
      </c>
      <c r="N116" s="203" t="s">
        <v>12</v>
      </c>
      <c r="O116" s="203" t="s">
        <v>12</v>
      </c>
      <c r="Q116" s="203" t="s">
        <v>12</v>
      </c>
      <c r="R116" s="203" t="s">
        <v>12</v>
      </c>
    </row>
    <row r="117" spans="1:18" s="9" customFormat="1" ht="12.75">
      <c r="A117" s="12"/>
      <c r="C117" s="23" t="str">
        <f>Masterfiles!C33</f>
        <v>D27</v>
      </c>
      <c r="D117" s="23" t="str">
        <f>Masterfiles!D33</f>
        <v>Sîngerei</v>
      </c>
      <c r="E117" s="198" t="s">
        <v>12</v>
      </c>
      <c r="F117" s="198" t="s">
        <v>12</v>
      </c>
      <c r="G117" s="17"/>
      <c r="H117" s="198" t="s">
        <v>12</v>
      </c>
      <c r="I117" s="198" t="s">
        <v>12</v>
      </c>
      <c r="K117" s="198" t="s">
        <v>12</v>
      </c>
      <c r="L117" s="198" t="s">
        <v>12</v>
      </c>
      <c r="N117" s="203" t="s">
        <v>12</v>
      </c>
      <c r="O117" s="203" t="s">
        <v>12</v>
      </c>
      <c r="Q117" s="203" t="s">
        <v>12</v>
      </c>
      <c r="R117" s="203" t="s">
        <v>12</v>
      </c>
    </row>
    <row r="118" spans="1:18" s="9" customFormat="1" ht="12.75">
      <c r="A118" s="12"/>
      <c r="C118" s="23" t="str">
        <f>Masterfiles!C34</f>
        <v>D28</v>
      </c>
      <c r="D118" s="23" t="str">
        <f>Masterfiles!D34</f>
        <v>Soroca</v>
      </c>
      <c r="E118" s="198" t="s">
        <v>12</v>
      </c>
      <c r="F118" s="198" t="s">
        <v>12</v>
      </c>
      <c r="G118" s="17"/>
      <c r="H118" s="198" t="s">
        <v>12</v>
      </c>
      <c r="I118" s="198" t="s">
        <v>12</v>
      </c>
      <c r="K118" s="198" t="s">
        <v>12</v>
      </c>
      <c r="L118" s="198" t="s">
        <v>12</v>
      </c>
      <c r="N118" s="203" t="s">
        <v>12</v>
      </c>
      <c r="O118" s="203" t="s">
        <v>12</v>
      </c>
      <c r="Q118" s="203" t="s">
        <v>12</v>
      </c>
      <c r="R118" s="203" t="s">
        <v>12</v>
      </c>
    </row>
    <row r="119" spans="1:18" s="9" customFormat="1" ht="12.75">
      <c r="A119" s="12"/>
      <c r="C119" s="23" t="str">
        <f>Masterfiles!C35</f>
        <v>D29</v>
      </c>
      <c r="D119" s="23" t="str">
        <f>Masterfiles!D35</f>
        <v>Strǎşeni</v>
      </c>
      <c r="E119" s="198" t="s">
        <v>12</v>
      </c>
      <c r="F119" s="198" t="s">
        <v>12</v>
      </c>
      <c r="G119" s="17"/>
      <c r="H119" s="198" t="s">
        <v>12</v>
      </c>
      <c r="I119" s="198" t="s">
        <v>12</v>
      </c>
      <c r="K119" s="198" t="s">
        <v>12</v>
      </c>
      <c r="L119" s="198" t="s">
        <v>12</v>
      </c>
      <c r="N119" s="203" t="s">
        <v>12</v>
      </c>
      <c r="O119" s="203" t="s">
        <v>12</v>
      </c>
      <c r="Q119" s="203" t="s">
        <v>12</v>
      </c>
      <c r="R119" s="203" t="s">
        <v>12</v>
      </c>
    </row>
    <row r="120" spans="1:18" s="9" customFormat="1" ht="12.75">
      <c r="A120" s="12"/>
      <c r="C120" s="23" t="str">
        <f>Masterfiles!C36</f>
        <v>D30</v>
      </c>
      <c r="D120" s="23" t="str">
        <f>Masterfiles!D36</f>
        <v>Şoldăneşti</v>
      </c>
      <c r="E120" s="198" t="s">
        <v>12</v>
      </c>
      <c r="F120" s="198" t="s">
        <v>12</v>
      </c>
      <c r="G120" s="17"/>
      <c r="H120" s="198" t="s">
        <v>12</v>
      </c>
      <c r="I120" s="198" t="s">
        <v>12</v>
      </c>
      <c r="K120" s="198" t="s">
        <v>12</v>
      </c>
      <c r="L120" s="198" t="s">
        <v>12</v>
      </c>
      <c r="N120" s="203" t="s">
        <v>12</v>
      </c>
      <c r="O120" s="203" t="s">
        <v>12</v>
      </c>
      <c r="Q120" s="203" t="s">
        <v>12</v>
      </c>
      <c r="R120" s="203" t="s">
        <v>12</v>
      </c>
    </row>
    <row r="121" spans="1:18" s="9" customFormat="1" ht="12.75">
      <c r="A121" s="12"/>
      <c r="C121" s="23" t="str">
        <f>Masterfiles!C37</f>
        <v>D31</v>
      </c>
      <c r="D121" s="23" t="str">
        <f>Masterfiles!D37</f>
        <v>Ştefan Vodă</v>
      </c>
      <c r="E121" s="198" t="s">
        <v>12</v>
      </c>
      <c r="F121" s="198" t="s">
        <v>12</v>
      </c>
      <c r="G121" s="17"/>
      <c r="H121" s="198" t="s">
        <v>12</v>
      </c>
      <c r="I121" s="198" t="s">
        <v>12</v>
      </c>
      <c r="K121" s="198" t="s">
        <v>12</v>
      </c>
      <c r="L121" s="198" t="s">
        <v>12</v>
      </c>
      <c r="N121" s="203" t="s">
        <v>12</v>
      </c>
      <c r="O121" s="203" t="s">
        <v>12</v>
      </c>
      <c r="Q121" s="203" t="s">
        <v>12</v>
      </c>
      <c r="R121" s="203" t="s">
        <v>12</v>
      </c>
    </row>
    <row r="122" spans="1:18" s="9" customFormat="1" ht="12.75">
      <c r="A122" s="12"/>
      <c r="C122" s="23" t="str">
        <f>Masterfiles!C38</f>
        <v>D32</v>
      </c>
      <c r="D122" s="23" t="str">
        <f>Masterfiles!D38</f>
        <v>Taraclia</v>
      </c>
      <c r="E122" s="198" t="s">
        <v>12</v>
      </c>
      <c r="F122" s="198" t="s">
        <v>12</v>
      </c>
      <c r="G122" s="17"/>
      <c r="H122" s="198" t="s">
        <v>12</v>
      </c>
      <c r="I122" s="198" t="s">
        <v>12</v>
      </c>
      <c r="K122" s="198" t="s">
        <v>12</v>
      </c>
      <c r="L122" s="198" t="s">
        <v>12</v>
      </c>
      <c r="N122" s="203" t="s">
        <v>12</v>
      </c>
      <c r="O122" s="203" t="s">
        <v>12</v>
      </c>
      <c r="Q122" s="203" t="s">
        <v>12</v>
      </c>
      <c r="R122" s="203" t="s">
        <v>12</v>
      </c>
    </row>
    <row r="123" spans="1:18" s="9" customFormat="1" ht="12.75">
      <c r="A123" s="12"/>
      <c r="C123" s="23" t="str">
        <f>Masterfiles!C39</f>
        <v>D33</v>
      </c>
      <c r="D123" s="23" t="str">
        <f>Masterfiles!D39</f>
        <v>Teleneşti</v>
      </c>
      <c r="E123" s="198" t="s">
        <v>12</v>
      </c>
      <c r="F123" s="198" t="s">
        <v>12</v>
      </c>
      <c r="G123" s="17"/>
      <c r="H123" s="198" t="s">
        <v>12</v>
      </c>
      <c r="I123" s="198" t="s">
        <v>12</v>
      </c>
      <c r="K123" s="198" t="s">
        <v>12</v>
      </c>
      <c r="L123" s="198" t="s">
        <v>12</v>
      </c>
      <c r="N123" s="203" t="s">
        <v>12</v>
      </c>
      <c r="O123" s="203" t="s">
        <v>12</v>
      </c>
      <c r="Q123" s="203" t="s">
        <v>12</v>
      </c>
      <c r="R123" s="203" t="s">
        <v>12</v>
      </c>
    </row>
    <row r="124" spans="1:18" s="9" customFormat="1" ht="12.75">
      <c r="A124" s="12"/>
      <c r="C124" s="23" t="str">
        <f>Masterfiles!C40</f>
        <v>D34</v>
      </c>
      <c r="D124" s="23" t="str">
        <f>Masterfiles!D40</f>
        <v>Ungheni</v>
      </c>
      <c r="E124" s="198" t="s">
        <v>12</v>
      </c>
      <c r="F124" s="198" t="s">
        <v>12</v>
      </c>
      <c r="G124" s="17"/>
      <c r="H124" s="198" t="s">
        <v>12</v>
      </c>
      <c r="I124" s="198" t="s">
        <v>12</v>
      </c>
      <c r="K124" s="198" t="s">
        <v>12</v>
      </c>
      <c r="L124" s="198" t="s">
        <v>12</v>
      </c>
      <c r="N124" s="203" t="s">
        <v>12</v>
      </c>
      <c r="O124" s="203" t="s">
        <v>12</v>
      </c>
      <c r="Q124" s="203" t="s">
        <v>12</v>
      </c>
      <c r="R124" s="203" t="s">
        <v>12</v>
      </c>
    </row>
    <row r="125" spans="1:18" s="9" customFormat="1" ht="12.75">
      <c r="A125" s="12"/>
      <c r="C125" s="23" t="str">
        <f>Masterfiles!C41</f>
        <v>D35</v>
      </c>
      <c r="D125" s="23" t="str">
        <f>Masterfiles!D41</f>
        <v>Găgăuzia</v>
      </c>
      <c r="E125" s="198" t="s">
        <v>12</v>
      </c>
      <c r="F125" s="198" t="s">
        <v>12</v>
      </c>
      <c r="G125" s="17"/>
      <c r="H125" s="198" t="s">
        <v>12</v>
      </c>
      <c r="I125" s="198" t="s">
        <v>12</v>
      </c>
      <c r="K125" s="198" t="s">
        <v>12</v>
      </c>
      <c r="L125" s="198" t="s">
        <v>12</v>
      </c>
      <c r="N125" s="203" t="s">
        <v>12</v>
      </c>
      <c r="O125" s="203" t="s">
        <v>12</v>
      </c>
      <c r="Q125" s="203" t="s">
        <v>12</v>
      </c>
      <c r="R125" s="203" t="s">
        <v>12</v>
      </c>
    </row>
    <row r="126" spans="1:18" s="9" customFormat="1" ht="12.75">
      <c r="A126" s="12"/>
      <c r="C126" s="24" t="s">
        <v>1</v>
      </c>
      <c r="D126" s="24" t="s">
        <v>1</v>
      </c>
      <c r="E126" s="68">
        <f>SUM(E92:E125)</f>
        <v>0</v>
      </c>
      <c r="F126" s="68">
        <f>SUM(F92:F125)</f>
        <v>0</v>
      </c>
      <c r="G126" s="17"/>
      <c r="H126" s="68">
        <f>SUM(H92:H125)</f>
        <v>0</v>
      </c>
      <c r="I126" s="68">
        <f>SUM(I92:I125)</f>
        <v>0</v>
      </c>
      <c r="K126" s="68">
        <f>SUM(K92:K125)</f>
        <v>0</v>
      </c>
      <c r="L126" s="68">
        <f>SUM(L92:L125)</f>
        <v>0</v>
      </c>
      <c r="N126" s="68">
        <f>SUM(N92:N125)</f>
        <v>0</v>
      </c>
      <c r="O126" s="68">
        <f>SUM(O92:O125)</f>
        <v>0</v>
      </c>
      <c r="Q126" s="68">
        <f>SUM(Q92:Q125)</f>
        <v>0</v>
      </c>
      <c r="R126" s="68">
        <f>SUM(R92:R125)</f>
        <v>0</v>
      </c>
    </row>
    <row r="127" spans="1:11" s="9" customFormat="1" ht="12.75">
      <c r="A127" s="12"/>
      <c r="C127" s="14"/>
      <c r="D127" s="14"/>
      <c r="E127" s="28"/>
      <c r="F127" s="30"/>
      <c r="G127" s="19"/>
      <c r="H127" s="19"/>
      <c r="I127" s="14"/>
      <c r="J127" s="18"/>
      <c r="K127" s="17"/>
    </row>
    <row r="128" spans="1:11" s="9" customFormat="1" ht="12.75">
      <c r="A128" s="12"/>
      <c r="C128" s="14"/>
      <c r="D128" s="14"/>
      <c r="E128" s="28"/>
      <c r="F128" s="30"/>
      <c r="G128" s="19"/>
      <c r="H128" s="19"/>
      <c r="I128" s="14"/>
      <c r="J128" s="18"/>
      <c r="K128" s="17"/>
    </row>
    <row r="129" spans="1:11" s="9" customFormat="1" ht="12.75">
      <c r="A129" s="12"/>
      <c r="C129" s="14"/>
      <c r="D129" s="14"/>
      <c r="E129" s="28"/>
      <c r="F129" s="30"/>
      <c r="G129" s="19"/>
      <c r="H129" s="19"/>
      <c r="I129" s="14"/>
      <c r="J129" s="18"/>
      <c r="K129" s="17"/>
    </row>
    <row r="130" spans="1:18" s="9" customFormat="1" ht="12.75">
      <c r="A130" s="15">
        <v>1.04</v>
      </c>
      <c r="B130" s="33"/>
      <c r="C130" s="15" t="s">
        <v>298</v>
      </c>
      <c r="I130" s="10"/>
      <c r="J130" s="10"/>
      <c r="K130" s="11"/>
      <c r="L130" s="11"/>
      <c r="N130" s="12"/>
      <c r="O130" s="12"/>
      <c r="P130" s="13"/>
      <c r="Q130" s="12"/>
      <c r="R130" s="12"/>
    </row>
    <row r="131" spans="1:18" s="9" customFormat="1" ht="12.75">
      <c r="A131" s="15"/>
      <c r="B131" s="33"/>
      <c r="C131" s="15"/>
      <c r="I131" s="10"/>
      <c r="J131" s="10"/>
      <c r="K131" s="11"/>
      <c r="L131" s="11"/>
      <c r="N131" s="12"/>
      <c r="O131" s="12"/>
      <c r="P131" s="13"/>
      <c r="Q131" s="12"/>
      <c r="R131" s="12"/>
    </row>
    <row r="132" spans="1:18" s="9" customFormat="1" ht="12.75">
      <c r="A132" s="15"/>
      <c r="B132" s="33"/>
      <c r="C132" s="80" t="s">
        <v>61</v>
      </c>
      <c r="I132" s="10"/>
      <c r="J132" s="10"/>
      <c r="K132" s="11"/>
      <c r="L132" s="11"/>
      <c r="N132" s="12"/>
      <c r="O132" s="12"/>
      <c r="P132" s="13"/>
      <c r="Q132" s="12"/>
      <c r="R132" s="12"/>
    </row>
    <row r="133" spans="1:18" s="9" customFormat="1" ht="12.75">
      <c r="A133" s="15"/>
      <c r="B133" s="33"/>
      <c r="C133" s="15"/>
      <c r="I133" s="10"/>
      <c r="J133" s="10"/>
      <c r="K133" s="11"/>
      <c r="L133" s="11"/>
      <c r="N133" s="12"/>
      <c r="O133" s="12"/>
      <c r="P133" s="13"/>
      <c r="Q133" s="12"/>
      <c r="R133" s="12"/>
    </row>
    <row r="134" spans="1:13" s="31" customFormat="1" ht="12.75">
      <c r="A134" s="28"/>
      <c r="C134" s="69" t="s">
        <v>293</v>
      </c>
      <c r="D134" s="22"/>
      <c r="E134" s="22"/>
      <c r="F134" s="22"/>
      <c r="G134" s="22"/>
      <c r="H134" s="22"/>
      <c r="K134" s="56"/>
      <c r="L134" s="28"/>
      <c r="M134" s="28"/>
    </row>
    <row r="135" spans="1:13" s="31" customFormat="1" ht="12.75">
      <c r="A135" s="28"/>
      <c r="C135" s="22"/>
      <c r="D135" s="22" t="s">
        <v>294</v>
      </c>
      <c r="E135" s="22"/>
      <c r="F135" s="22"/>
      <c r="G135" s="22"/>
      <c r="H135" s="22"/>
      <c r="I135" s="57"/>
      <c r="J135" s="57"/>
      <c r="K135" s="56"/>
      <c r="L135" s="28"/>
      <c r="M135" s="28"/>
    </row>
    <row r="136" spans="4:13" ht="12.75">
      <c r="D136" s="178"/>
      <c r="E136" s="61">
        <v>2008</v>
      </c>
      <c r="F136" s="61">
        <v>2009</v>
      </c>
      <c r="G136" s="61">
        <v>2010</v>
      </c>
      <c r="H136" s="61">
        <v>2011</v>
      </c>
      <c r="I136" s="61">
        <v>2012</v>
      </c>
      <c r="K136" s="31"/>
      <c r="L136" s="28"/>
      <c r="M136" s="31"/>
    </row>
    <row r="137" spans="4:11" ht="12.75">
      <c r="D137" s="23" t="s">
        <v>299</v>
      </c>
      <c r="E137" s="204" t="s">
        <v>12</v>
      </c>
      <c r="F137" s="204" t="s">
        <v>12</v>
      </c>
      <c r="G137" s="204" t="s">
        <v>12</v>
      </c>
      <c r="H137" s="205" t="s">
        <v>12</v>
      </c>
      <c r="I137" s="205" t="s">
        <v>12</v>
      </c>
      <c r="K137" s="31"/>
    </row>
    <row r="138" spans="4:11" ht="12.75">
      <c r="D138" s="23" t="s">
        <v>300</v>
      </c>
      <c r="E138" s="204" t="s">
        <v>12</v>
      </c>
      <c r="F138" s="204" t="s">
        <v>12</v>
      </c>
      <c r="G138" s="204" t="s">
        <v>12</v>
      </c>
      <c r="H138" s="205" t="s">
        <v>12</v>
      </c>
      <c r="I138" s="205" t="s">
        <v>12</v>
      </c>
      <c r="K138" s="31"/>
    </row>
    <row r="139" spans="4:11" ht="12.75">
      <c r="D139" s="23" t="s">
        <v>301</v>
      </c>
      <c r="E139" s="204" t="s">
        <v>12</v>
      </c>
      <c r="F139" s="204" t="s">
        <v>12</v>
      </c>
      <c r="G139" s="204" t="s">
        <v>12</v>
      </c>
      <c r="H139" s="205" t="s">
        <v>12</v>
      </c>
      <c r="I139" s="205" t="s">
        <v>12</v>
      </c>
      <c r="K139" s="31"/>
    </row>
    <row r="140" spans="4:11" ht="12.75">
      <c r="D140" s="23" t="s">
        <v>302</v>
      </c>
      <c r="E140" s="204" t="s">
        <v>12</v>
      </c>
      <c r="F140" s="204" t="s">
        <v>12</v>
      </c>
      <c r="G140" s="204" t="s">
        <v>12</v>
      </c>
      <c r="H140" s="205" t="s">
        <v>12</v>
      </c>
      <c r="I140" s="205" t="s">
        <v>12</v>
      </c>
      <c r="K140" s="31"/>
    </row>
    <row r="141" spans="4:11" ht="12.75">
      <c r="D141" s="23" t="s">
        <v>303</v>
      </c>
      <c r="E141" s="204" t="s">
        <v>12</v>
      </c>
      <c r="F141" s="204" t="s">
        <v>12</v>
      </c>
      <c r="G141" s="204" t="s">
        <v>12</v>
      </c>
      <c r="H141" s="205" t="s">
        <v>12</v>
      </c>
      <c r="I141" s="205" t="s">
        <v>12</v>
      </c>
      <c r="K141" s="31"/>
    </row>
    <row r="142" spans="4:9" ht="12.75">
      <c r="D142" s="23" t="s">
        <v>295</v>
      </c>
      <c r="E142" s="204" t="s">
        <v>12</v>
      </c>
      <c r="F142" s="204" t="s">
        <v>12</v>
      </c>
      <c r="G142" s="204" t="s">
        <v>12</v>
      </c>
      <c r="H142" s="205" t="s">
        <v>12</v>
      </c>
      <c r="I142" s="205" t="s">
        <v>12</v>
      </c>
    </row>
    <row r="143" spans="3:8" ht="12.75">
      <c r="C143" s="26"/>
      <c r="D143" s="179"/>
      <c r="E143" s="179"/>
      <c r="F143" s="180"/>
      <c r="G143" s="180"/>
      <c r="H143" s="180"/>
    </row>
    <row r="144" spans="3:8" ht="12.75">
      <c r="C144" s="22"/>
      <c r="D144" s="22"/>
      <c r="E144" s="22"/>
      <c r="F144" s="22"/>
      <c r="G144" s="22"/>
      <c r="H144" s="22"/>
    </row>
    <row r="145" spans="3:8" ht="12.75">
      <c r="C145" s="69" t="s">
        <v>296</v>
      </c>
      <c r="D145" s="22"/>
      <c r="E145" s="22"/>
      <c r="F145" s="22"/>
      <c r="G145" s="22"/>
      <c r="H145" s="22"/>
    </row>
    <row r="146" spans="1:13" s="31" customFormat="1" ht="12.75">
      <c r="A146" s="28"/>
      <c r="D146" s="22" t="s">
        <v>294</v>
      </c>
      <c r="E146" s="22"/>
      <c r="F146" s="22"/>
      <c r="G146" s="22"/>
      <c r="H146" s="22"/>
      <c r="I146" s="57"/>
      <c r="J146" s="57"/>
      <c r="K146" s="56"/>
      <c r="L146" s="28"/>
      <c r="M146" s="28"/>
    </row>
    <row r="147" spans="4:14" ht="12.75">
      <c r="D147" s="178"/>
      <c r="E147" s="61">
        <v>2008</v>
      </c>
      <c r="F147" s="61">
        <v>2009</v>
      </c>
      <c r="G147" s="61">
        <v>2010</v>
      </c>
      <c r="H147" s="61">
        <v>2011</v>
      </c>
      <c r="I147" s="61">
        <v>2012</v>
      </c>
      <c r="J147" s="31"/>
      <c r="L147" s="31"/>
      <c r="M147" s="28"/>
      <c r="N147" s="31"/>
    </row>
    <row r="148" spans="4:12" ht="12.75">
      <c r="D148" s="23" t="s">
        <v>299</v>
      </c>
      <c r="E148" s="204" t="s">
        <v>12</v>
      </c>
      <c r="F148" s="204" t="s">
        <v>12</v>
      </c>
      <c r="G148" s="204" t="s">
        <v>12</v>
      </c>
      <c r="H148" s="205" t="s">
        <v>12</v>
      </c>
      <c r="I148" s="205" t="s">
        <v>12</v>
      </c>
      <c r="L148" s="31"/>
    </row>
    <row r="149" spans="4:12" ht="12.75">
      <c r="D149" s="23" t="s">
        <v>300</v>
      </c>
      <c r="E149" s="204" t="s">
        <v>12</v>
      </c>
      <c r="F149" s="204" t="s">
        <v>12</v>
      </c>
      <c r="G149" s="204" t="s">
        <v>12</v>
      </c>
      <c r="H149" s="205" t="s">
        <v>12</v>
      </c>
      <c r="I149" s="205" t="s">
        <v>12</v>
      </c>
      <c r="L149" s="31"/>
    </row>
    <row r="150" spans="4:12" ht="12.75">
      <c r="D150" s="23" t="s">
        <v>301</v>
      </c>
      <c r="E150" s="204" t="s">
        <v>12</v>
      </c>
      <c r="F150" s="204" t="s">
        <v>12</v>
      </c>
      <c r="G150" s="204" t="s">
        <v>12</v>
      </c>
      <c r="H150" s="205" t="s">
        <v>12</v>
      </c>
      <c r="I150" s="205" t="s">
        <v>12</v>
      </c>
      <c r="L150" s="31"/>
    </row>
    <row r="151" spans="4:12" ht="12.75">
      <c r="D151" s="23" t="s">
        <v>302</v>
      </c>
      <c r="E151" s="204" t="s">
        <v>12</v>
      </c>
      <c r="F151" s="204" t="s">
        <v>12</v>
      </c>
      <c r="G151" s="204" t="s">
        <v>12</v>
      </c>
      <c r="H151" s="205" t="s">
        <v>12</v>
      </c>
      <c r="I151" s="205" t="s">
        <v>12</v>
      </c>
      <c r="L151" s="31"/>
    </row>
    <row r="152" spans="4:12" ht="12.75">
      <c r="D152" s="23" t="s">
        <v>303</v>
      </c>
      <c r="E152" s="204" t="s">
        <v>12</v>
      </c>
      <c r="F152" s="204" t="s">
        <v>12</v>
      </c>
      <c r="G152" s="204" t="s">
        <v>12</v>
      </c>
      <c r="H152" s="205" t="s">
        <v>12</v>
      </c>
      <c r="I152" s="205" t="s">
        <v>12</v>
      </c>
      <c r="L152" s="31"/>
    </row>
    <row r="153" spans="3:11" ht="12.75">
      <c r="C153" s="26"/>
      <c r="D153" s="179"/>
      <c r="E153" s="179"/>
      <c r="F153" s="179"/>
      <c r="G153" s="180"/>
      <c r="H153" s="180"/>
      <c r="K153" s="31"/>
    </row>
    <row r="154" spans="3:8" ht="12.75">
      <c r="C154" s="22"/>
      <c r="D154" s="22"/>
      <c r="E154" s="22"/>
      <c r="F154" s="22"/>
      <c r="G154" s="22"/>
      <c r="H154" s="22"/>
    </row>
    <row r="155" spans="3:8" ht="12.75">
      <c r="C155" s="69" t="s">
        <v>297</v>
      </c>
      <c r="D155" s="22"/>
      <c r="E155" s="22"/>
      <c r="F155" s="22"/>
      <c r="G155" s="22"/>
      <c r="H155" s="22"/>
    </row>
    <row r="156" spans="4:9" ht="12.75">
      <c r="D156" s="22" t="s">
        <v>294</v>
      </c>
      <c r="E156" s="22"/>
      <c r="F156" s="22"/>
      <c r="G156" s="22"/>
      <c r="H156" s="22"/>
      <c r="I156" s="22"/>
    </row>
    <row r="157" spans="4:14" ht="12.75">
      <c r="D157" s="178"/>
      <c r="E157" s="61">
        <v>2008</v>
      </c>
      <c r="F157" s="61">
        <v>2009</v>
      </c>
      <c r="G157" s="61">
        <v>2010</v>
      </c>
      <c r="H157" s="61">
        <v>2011</v>
      </c>
      <c r="I157" s="61">
        <v>2012</v>
      </c>
      <c r="J157" s="31"/>
      <c r="L157" s="31"/>
      <c r="M157" s="28"/>
      <c r="N157" s="31"/>
    </row>
    <row r="158" spans="4:12" ht="12.75">
      <c r="D158" s="23" t="s">
        <v>299</v>
      </c>
      <c r="E158" s="204" t="s">
        <v>12</v>
      </c>
      <c r="F158" s="204" t="s">
        <v>12</v>
      </c>
      <c r="G158" s="204" t="s">
        <v>12</v>
      </c>
      <c r="H158" s="205" t="s">
        <v>12</v>
      </c>
      <c r="I158" s="205" t="s">
        <v>12</v>
      </c>
      <c r="L158" s="31"/>
    </row>
    <row r="159" spans="4:12" ht="12.75">
      <c r="D159" s="23" t="s">
        <v>300</v>
      </c>
      <c r="E159" s="204" t="s">
        <v>12</v>
      </c>
      <c r="F159" s="204" t="s">
        <v>12</v>
      </c>
      <c r="G159" s="204" t="s">
        <v>12</v>
      </c>
      <c r="H159" s="205" t="s">
        <v>12</v>
      </c>
      <c r="I159" s="205" t="s">
        <v>12</v>
      </c>
      <c r="L159" s="31"/>
    </row>
    <row r="160" spans="4:12" ht="12.75">
      <c r="D160" s="23" t="s">
        <v>301</v>
      </c>
      <c r="E160" s="204" t="s">
        <v>12</v>
      </c>
      <c r="F160" s="204" t="s">
        <v>12</v>
      </c>
      <c r="G160" s="204" t="s">
        <v>12</v>
      </c>
      <c r="H160" s="205" t="s">
        <v>12</v>
      </c>
      <c r="I160" s="205" t="s">
        <v>12</v>
      </c>
      <c r="L160" s="31"/>
    </row>
    <row r="161" spans="4:12" ht="12.75">
      <c r="D161" s="23" t="s">
        <v>302</v>
      </c>
      <c r="E161" s="204" t="s">
        <v>12</v>
      </c>
      <c r="F161" s="204" t="s">
        <v>12</v>
      </c>
      <c r="G161" s="204" t="s">
        <v>12</v>
      </c>
      <c r="H161" s="205" t="s">
        <v>12</v>
      </c>
      <c r="I161" s="205" t="s">
        <v>12</v>
      </c>
      <c r="L161" s="31"/>
    </row>
    <row r="162" spans="4:12" ht="12.75">
      <c r="D162" s="23" t="s">
        <v>303</v>
      </c>
      <c r="E162" s="204" t="s">
        <v>12</v>
      </c>
      <c r="F162" s="204" t="s">
        <v>12</v>
      </c>
      <c r="G162" s="204" t="s">
        <v>12</v>
      </c>
      <c r="H162" s="205" t="s">
        <v>12</v>
      </c>
      <c r="I162" s="205" t="s">
        <v>12</v>
      </c>
      <c r="L162" s="31"/>
    </row>
  </sheetData>
  <sheetProtection/>
  <printOptions/>
  <pageMargins left="0.75" right="0.75" top="1" bottom="1" header="0.5" footer="0.5"/>
  <pageSetup fitToHeight="2" horizontalDpi="300" verticalDpi="300" orientation="landscape" paperSize="9" scale="35" r:id="rId1"/>
  <headerFooter alignWithMargins="0">
    <oddFooter>&amp;L&amp;F
&amp;A 
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57"/>
  <sheetViews>
    <sheetView zoomScale="85" zoomScaleNormal="85" zoomScaleSheetLayoutView="55" zoomScalePageLayoutView="0" workbookViewId="0" topLeftCell="A1">
      <pane xSplit="3" ySplit="1" topLeftCell="D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E1" sqref="E1"/>
    </sheetView>
  </sheetViews>
  <sheetFormatPr defaultColWidth="9.140625" defaultRowHeight="12.75"/>
  <cols>
    <col min="1" max="1" width="10.7109375" style="28" customWidth="1"/>
    <col min="2" max="2" width="7.140625" style="20" customWidth="1"/>
    <col min="3" max="3" width="63.421875" style="20" customWidth="1"/>
    <col min="4" max="9" width="13.7109375" style="20" customWidth="1"/>
    <col min="10" max="12" width="12.140625" style="20" customWidth="1"/>
    <col min="13" max="27" width="10.00390625" style="20" customWidth="1"/>
    <col min="28" max="32" width="13.421875" style="20" customWidth="1"/>
    <col min="33" max="16384" width="9.140625" style="20" customWidth="1"/>
  </cols>
  <sheetData>
    <row r="1" spans="1:2" s="99" customFormat="1" ht="26.25">
      <c r="A1" s="188">
        <v>2</v>
      </c>
      <c r="B1" s="87" t="s">
        <v>42</v>
      </c>
    </row>
    <row r="2" spans="5:7" ht="12.75">
      <c r="E2" s="14"/>
      <c r="F2" s="14"/>
      <c r="G2" s="14"/>
    </row>
    <row r="3" spans="5:10" ht="12.75">
      <c r="E3" s="14"/>
      <c r="F3" s="14"/>
      <c r="G3" s="14"/>
      <c r="J3" s="44"/>
    </row>
    <row r="4" spans="1:18" ht="12.75">
      <c r="A4" s="27">
        <v>2.01</v>
      </c>
      <c r="B4" s="25" t="s">
        <v>43</v>
      </c>
      <c r="E4" s="14"/>
      <c r="F4" s="14"/>
      <c r="G4" s="14"/>
      <c r="K4" s="120"/>
      <c r="L4" s="120"/>
      <c r="M4" s="120"/>
      <c r="N4" s="120"/>
      <c r="O4" s="120"/>
      <c r="R4" s="25"/>
    </row>
    <row r="5" spans="1:15" ht="12.75">
      <c r="A5" s="27"/>
      <c r="B5" s="25"/>
      <c r="C5" s="33"/>
      <c r="E5" s="121"/>
      <c r="F5" s="121"/>
      <c r="G5" s="121"/>
      <c r="H5" s="122"/>
      <c r="I5" s="122"/>
      <c r="K5" s="120"/>
      <c r="L5" s="120"/>
      <c r="M5" s="120"/>
      <c r="N5" s="120"/>
      <c r="O5" s="120"/>
    </row>
    <row r="6" spans="1:15" ht="12.75">
      <c r="A6" s="27"/>
      <c r="B6" s="20" t="s">
        <v>55</v>
      </c>
      <c r="C6" s="33"/>
      <c r="D6" s="14"/>
      <c r="E6" s="121"/>
      <c r="F6" s="121"/>
      <c r="G6" s="121"/>
      <c r="H6" s="122"/>
      <c r="I6" s="122"/>
      <c r="K6" s="120"/>
      <c r="L6" s="120"/>
      <c r="M6" s="120"/>
      <c r="N6" s="120"/>
      <c r="O6" s="120"/>
    </row>
    <row r="7" spans="1:15" ht="12.75">
      <c r="A7" s="27"/>
      <c r="B7" s="20" t="s">
        <v>66</v>
      </c>
      <c r="C7" s="33"/>
      <c r="D7" s="14"/>
      <c r="E7" s="121"/>
      <c r="F7" s="121"/>
      <c r="G7" s="121"/>
      <c r="H7" s="122"/>
      <c r="I7" s="122"/>
      <c r="K7" s="120"/>
      <c r="L7" s="120"/>
      <c r="M7" s="120"/>
      <c r="N7" s="120"/>
      <c r="O7" s="120"/>
    </row>
    <row r="8" spans="1:15" ht="12.75">
      <c r="A8" s="27"/>
      <c r="B8" s="20" t="s">
        <v>67</v>
      </c>
      <c r="C8" s="33"/>
      <c r="D8" s="14"/>
      <c r="E8" s="121"/>
      <c r="F8" s="121"/>
      <c r="G8" s="121"/>
      <c r="H8" s="122"/>
      <c r="I8" s="122"/>
      <c r="K8" s="120"/>
      <c r="L8" s="120"/>
      <c r="M8" s="120"/>
      <c r="N8" s="120"/>
      <c r="O8" s="120"/>
    </row>
    <row r="9" spans="1:15" ht="12.75">
      <c r="A9" s="27"/>
      <c r="C9" s="33"/>
      <c r="D9" s="14"/>
      <c r="E9" s="121"/>
      <c r="F9" s="121"/>
      <c r="G9" s="121"/>
      <c r="H9" s="122"/>
      <c r="I9" s="122"/>
      <c r="K9" s="120"/>
      <c r="L9" s="120"/>
      <c r="M9" s="120"/>
      <c r="N9" s="120"/>
      <c r="O9" s="120"/>
    </row>
    <row r="10" spans="1:15" ht="12.75">
      <c r="A10" s="27"/>
      <c r="B10" s="25" t="s">
        <v>60</v>
      </c>
      <c r="C10" s="33"/>
      <c r="D10" s="14"/>
      <c r="E10" s="121"/>
      <c r="F10" s="121"/>
      <c r="G10" s="121"/>
      <c r="H10" s="122"/>
      <c r="I10" s="122"/>
      <c r="K10" s="120"/>
      <c r="L10" s="120"/>
      <c r="M10" s="120"/>
      <c r="N10" s="120"/>
      <c r="O10" s="120"/>
    </row>
    <row r="11" spans="2:13" ht="69.75" customHeight="1">
      <c r="B11" s="35" t="s">
        <v>0</v>
      </c>
      <c r="C11" s="35" t="s">
        <v>26</v>
      </c>
      <c r="D11" s="45" t="s">
        <v>10</v>
      </c>
      <c r="E11" s="60">
        <v>2008</v>
      </c>
      <c r="F11" s="60">
        <f>E11+1</f>
        <v>2009</v>
      </c>
      <c r="G11" s="60">
        <f>F11+1</f>
        <v>2010</v>
      </c>
      <c r="H11" s="60">
        <f>G11+1</f>
        <v>2011</v>
      </c>
      <c r="I11" s="60">
        <f>H11+1</f>
        <v>2012</v>
      </c>
      <c r="K11" s="120"/>
      <c r="M11" s="120"/>
    </row>
    <row r="12" spans="1:15" s="123" customFormat="1" ht="12.75">
      <c r="A12" s="189"/>
      <c r="B12" s="40"/>
      <c r="C12" s="40"/>
      <c r="D12" s="40"/>
      <c r="E12" s="62" t="s">
        <v>25</v>
      </c>
      <c r="F12" s="62" t="s">
        <v>25</v>
      </c>
      <c r="G12" s="62" t="s">
        <v>24</v>
      </c>
      <c r="H12" s="62" t="s">
        <v>24</v>
      </c>
      <c r="I12" s="62" t="s">
        <v>24</v>
      </c>
      <c r="K12" s="120"/>
      <c r="M12" s="120"/>
      <c r="O12" s="124"/>
    </row>
    <row r="13" spans="2:13" ht="12.75">
      <c r="B13" s="151" t="str">
        <f>Masterfiles!C88</f>
        <v>S01</v>
      </c>
      <c r="C13" s="151" t="str">
        <f>Masterfiles!D88</f>
        <v>On-net local calls</v>
      </c>
      <c r="D13" s="36" t="s">
        <v>11</v>
      </c>
      <c r="E13" s="206" t="s">
        <v>12</v>
      </c>
      <c r="F13" s="206" t="s">
        <v>12</v>
      </c>
      <c r="G13" s="207" t="s">
        <v>12</v>
      </c>
      <c r="H13" s="207" t="s">
        <v>12</v>
      </c>
      <c r="I13" s="207" t="s">
        <v>12</v>
      </c>
      <c r="K13" s="120"/>
      <c r="M13" s="120"/>
    </row>
    <row r="14" spans="2:13" ht="12.75">
      <c r="B14" s="151" t="str">
        <f>Masterfiles!C89</f>
        <v>S02</v>
      </c>
      <c r="C14" s="151" t="str">
        <f>Masterfiles!D89</f>
        <v>On-net national calls</v>
      </c>
      <c r="D14" s="36" t="s">
        <v>11</v>
      </c>
      <c r="E14" s="206" t="s">
        <v>12</v>
      </c>
      <c r="F14" s="206" t="s">
        <v>12</v>
      </c>
      <c r="G14" s="207" t="s">
        <v>12</v>
      </c>
      <c r="H14" s="207" t="s">
        <v>12</v>
      </c>
      <c r="I14" s="207" t="s">
        <v>12</v>
      </c>
      <c r="K14" s="120"/>
      <c r="M14" s="120"/>
    </row>
    <row r="15" spans="2:13" ht="12.75">
      <c r="B15" s="151" t="str">
        <f>Masterfiles!C90</f>
        <v>S03</v>
      </c>
      <c r="C15" s="151" t="str">
        <f>Masterfiles!D90</f>
        <v>Originating calls to other fixed network </v>
      </c>
      <c r="D15" s="36" t="s">
        <v>11</v>
      </c>
      <c r="E15" s="206" t="s">
        <v>12</v>
      </c>
      <c r="F15" s="206" t="s">
        <v>12</v>
      </c>
      <c r="G15" s="207" t="s">
        <v>12</v>
      </c>
      <c r="H15" s="207" t="s">
        <v>12</v>
      </c>
      <c r="I15" s="207" t="s">
        <v>12</v>
      </c>
      <c r="K15" s="120"/>
      <c r="M15" s="120"/>
    </row>
    <row r="16" spans="2:13" ht="12.75">
      <c r="B16" s="151" t="str">
        <f>Masterfiles!C91</f>
        <v>S04</v>
      </c>
      <c r="C16" s="151" t="str">
        <f>Masterfiles!D91</f>
        <v>Originating calls to mobile network </v>
      </c>
      <c r="D16" s="36" t="s">
        <v>11</v>
      </c>
      <c r="E16" s="206" t="s">
        <v>12</v>
      </c>
      <c r="F16" s="206" t="s">
        <v>12</v>
      </c>
      <c r="G16" s="207" t="s">
        <v>12</v>
      </c>
      <c r="H16" s="207" t="s">
        <v>12</v>
      </c>
      <c r="I16" s="207" t="s">
        <v>12</v>
      </c>
      <c r="K16" s="120"/>
      <c r="M16" s="120"/>
    </row>
    <row r="17" spans="1:13" ht="12.75">
      <c r="A17" s="18"/>
      <c r="B17" s="151" t="str">
        <f>Masterfiles!C92</f>
        <v>S05</v>
      </c>
      <c r="C17" s="151" t="str">
        <f>Masterfiles!D92</f>
        <v>Originating international calls </v>
      </c>
      <c r="D17" s="36" t="s">
        <v>11</v>
      </c>
      <c r="E17" s="206" t="s">
        <v>12</v>
      </c>
      <c r="F17" s="206" t="s">
        <v>12</v>
      </c>
      <c r="G17" s="207" t="s">
        <v>12</v>
      </c>
      <c r="H17" s="207" t="s">
        <v>12</v>
      </c>
      <c r="I17" s="207" t="s">
        <v>12</v>
      </c>
      <c r="K17" s="120"/>
      <c r="M17" s="120"/>
    </row>
    <row r="18" spans="1:13" ht="12.75">
      <c r="A18" s="18"/>
      <c r="B18" s="151" t="str">
        <f>Masterfiles!C93</f>
        <v>S06</v>
      </c>
      <c r="C18" s="151" t="str">
        <f>Masterfiles!D93</f>
        <v>Terminating calls from other fixed network </v>
      </c>
      <c r="D18" s="36" t="s">
        <v>11</v>
      </c>
      <c r="E18" s="206" t="s">
        <v>12</v>
      </c>
      <c r="F18" s="206" t="s">
        <v>12</v>
      </c>
      <c r="G18" s="207" t="s">
        <v>12</v>
      </c>
      <c r="H18" s="207" t="s">
        <v>12</v>
      </c>
      <c r="I18" s="207" t="s">
        <v>12</v>
      </c>
      <c r="K18" s="120"/>
      <c r="M18" s="120"/>
    </row>
    <row r="19" spans="1:13" ht="12.75">
      <c r="A19" s="18"/>
      <c r="B19" s="151" t="str">
        <f>Masterfiles!C94</f>
        <v>S07</v>
      </c>
      <c r="C19" s="151" t="str">
        <f>Masterfiles!D94</f>
        <v>Terminating calls from mobile network </v>
      </c>
      <c r="D19" s="36" t="s">
        <v>11</v>
      </c>
      <c r="E19" s="206" t="s">
        <v>12</v>
      </c>
      <c r="F19" s="206" t="s">
        <v>12</v>
      </c>
      <c r="G19" s="207" t="s">
        <v>12</v>
      </c>
      <c r="H19" s="207" t="s">
        <v>12</v>
      </c>
      <c r="I19" s="207" t="s">
        <v>12</v>
      </c>
      <c r="K19" s="120"/>
      <c r="M19" s="120"/>
    </row>
    <row r="20" spans="1:13" ht="12.75">
      <c r="A20" s="18"/>
      <c r="B20" s="151" t="str">
        <f>Masterfiles!C95</f>
        <v>S08</v>
      </c>
      <c r="C20" s="151" t="str">
        <f>Masterfiles!D95</f>
        <v>Terminating international calls </v>
      </c>
      <c r="D20" s="36" t="s">
        <v>11</v>
      </c>
      <c r="E20" s="206" t="s">
        <v>12</v>
      </c>
      <c r="F20" s="206" t="s">
        <v>12</v>
      </c>
      <c r="G20" s="207" t="s">
        <v>12</v>
      </c>
      <c r="H20" s="207" t="s">
        <v>12</v>
      </c>
      <c r="I20" s="207" t="s">
        <v>12</v>
      </c>
      <c r="K20" s="120"/>
      <c r="M20" s="120"/>
    </row>
    <row r="21" spans="1:13" ht="12.75">
      <c r="A21" s="18"/>
      <c r="B21" s="151" t="str">
        <f>Masterfiles!C96</f>
        <v>S09</v>
      </c>
      <c r="C21" s="151" t="str">
        <f>Masterfiles!D96</f>
        <v>Transit calls</v>
      </c>
      <c r="D21" s="36" t="s">
        <v>11</v>
      </c>
      <c r="E21" s="206" t="s">
        <v>12</v>
      </c>
      <c r="F21" s="206" t="s">
        <v>12</v>
      </c>
      <c r="G21" s="207" t="s">
        <v>12</v>
      </c>
      <c r="H21" s="207" t="s">
        <v>12</v>
      </c>
      <c r="I21" s="207" t="s">
        <v>12</v>
      </c>
      <c r="K21" s="120"/>
      <c r="M21" s="120"/>
    </row>
    <row r="22" spans="1:13" ht="12.75">
      <c r="A22" s="18"/>
      <c r="B22" s="151" t="str">
        <f>Masterfiles!C97</f>
        <v>S10</v>
      </c>
      <c r="C22" s="151" t="str">
        <f>Masterfiles!D97</f>
        <v>Calls to directory enquiries, emergency &amp; helpdesk</v>
      </c>
      <c r="D22" s="36" t="s">
        <v>11</v>
      </c>
      <c r="E22" s="206" t="s">
        <v>12</v>
      </c>
      <c r="F22" s="206" t="s">
        <v>12</v>
      </c>
      <c r="G22" s="207" t="s">
        <v>12</v>
      </c>
      <c r="H22" s="207" t="s">
        <v>12</v>
      </c>
      <c r="I22" s="207" t="s">
        <v>12</v>
      </c>
      <c r="K22" s="120"/>
      <c r="M22" s="120"/>
    </row>
    <row r="23" spans="1:13" ht="12.75">
      <c r="A23" s="18"/>
      <c r="B23" s="151" t="str">
        <f>Masterfiles!C98</f>
        <v>S11</v>
      </c>
      <c r="C23" s="151" t="str">
        <f>Masterfiles!D98</f>
        <v>Calls to non-geographic numbers</v>
      </c>
      <c r="D23" s="36" t="s">
        <v>11</v>
      </c>
      <c r="E23" s="206" t="s">
        <v>12</v>
      </c>
      <c r="F23" s="206" t="s">
        <v>12</v>
      </c>
      <c r="G23" s="207" t="s">
        <v>12</v>
      </c>
      <c r="H23" s="207" t="s">
        <v>12</v>
      </c>
      <c r="I23" s="207" t="s">
        <v>12</v>
      </c>
      <c r="K23" s="120"/>
      <c r="M23" s="120"/>
    </row>
    <row r="24" spans="1:13" ht="12.75">
      <c r="A24" s="18"/>
      <c r="B24" s="151" t="str">
        <f>Masterfiles!C99</f>
        <v>S12</v>
      </c>
      <c r="C24" s="151" t="str">
        <f>Masterfiles!D99</f>
        <v>Internet dial-up calls</v>
      </c>
      <c r="D24" s="36" t="s">
        <v>11</v>
      </c>
      <c r="E24" s="206" t="s">
        <v>12</v>
      </c>
      <c r="F24" s="206" t="s">
        <v>12</v>
      </c>
      <c r="G24" s="207" t="s">
        <v>12</v>
      </c>
      <c r="H24" s="207" t="s">
        <v>12</v>
      </c>
      <c r="I24" s="207" t="s">
        <v>12</v>
      </c>
      <c r="K24" s="120"/>
      <c r="M24" s="120"/>
    </row>
    <row r="25" spans="2:13" ht="12.75">
      <c r="B25" s="151" t="str">
        <f>Masterfiles!C100</f>
        <v>S13</v>
      </c>
      <c r="C25" s="151" t="str">
        <f>Masterfiles!D100</f>
        <v>OTHER: complete as required</v>
      </c>
      <c r="D25" s="208"/>
      <c r="E25" s="206" t="s">
        <v>12</v>
      </c>
      <c r="F25" s="206" t="s">
        <v>12</v>
      </c>
      <c r="G25" s="207" t="s">
        <v>12</v>
      </c>
      <c r="H25" s="207" t="s">
        <v>12</v>
      </c>
      <c r="I25" s="207" t="s">
        <v>12</v>
      </c>
      <c r="K25" s="120"/>
      <c r="M25" s="120"/>
    </row>
    <row r="26" spans="2:13" ht="12.75">
      <c r="B26" s="151" t="str">
        <f>Masterfiles!C101</f>
        <v>S14</v>
      </c>
      <c r="C26" s="151" t="str">
        <f>Masterfiles!D101</f>
        <v>OTHER: complete as required</v>
      </c>
      <c r="D26" s="208"/>
      <c r="E26" s="206" t="s">
        <v>12</v>
      </c>
      <c r="F26" s="206" t="s">
        <v>12</v>
      </c>
      <c r="G26" s="207" t="s">
        <v>12</v>
      </c>
      <c r="H26" s="207" t="s">
        <v>12</v>
      </c>
      <c r="I26" s="207" t="s">
        <v>12</v>
      </c>
      <c r="K26" s="120"/>
      <c r="M26" s="120"/>
    </row>
    <row r="27" spans="2:13" ht="12.75">
      <c r="B27" s="151" t="str">
        <f>Masterfiles!C102</f>
        <v>S15</v>
      </c>
      <c r="C27" s="151" t="str">
        <f>Masterfiles!D102</f>
        <v>OTHER: complete as required</v>
      </c>
      <c r="D27" s="208"/>
      <c r="E27" s="206" t="s">
        <v>12</v>
      </c>
      <c r="F27" s="206" t="s">
        <v>12</v>
      </c>
      <c r="G27" s="207" t="s">
        <v>12</v>
      </c>
      <c r="H27" s="207" t="s">
        <v>12</v>
      </c>
      <c r="I27" s="207" t="s">
        <v>12</v>
      </c>
      <c r="K27" s="120"/>
      <c r="M27" s="120"/>
    </row>
    <row r="28" spans="2:13" ht="12.75">
      <c r="B28" s="151" t="str">
        <f>Masterfiles!C103</f>
        <v>S16</v>
      </c>
      <c r="C28" s="151" t="str">
        <f>Masterfiles!D103</f>
        <v>OTHER: complete as required</v>
      </c>
      <c r="D28" s="208"/>
      <c r="E28" s="206" t="s">
        <v>12</v>
      </c>
      <c r="F28" s="206" t="s">
        <v>12</v>
      </c>
      <c r="G28" s="207" t="s">
        <v>12</v>
      </c>
      <c r="H28" s="207" t="s">
        <v>12</v>
      </c>
      <c r="I28" s="207" t="s">
        <v>12</v>
      </c>
      <c r="K28" s="120"/>
      <c r="M28" s="120"/>
    </row>
    <row r="29" spans="2:13" ht="12.75">
      <c r="B29" s="151" t="str">
        <f>Masterfiles!C104</f>
        <v>S17</v>
      </c>
      <c r="C29" s="151" t="str">
        <f>Masterfiles!D104</f>
        <v>OTHER: complete as required</v>
      </c>
      <c r="D29" s="208"/>
      <c r="E29" s="206" t="s">
        <v>12</v>
      </c>
      <c r="F29" s="206" t="s">
        <v>12</v>
      </c>
      <c r="G29" s="207" t="s">
        <v>12</v>
      </c>
      <c r="H29" s="207" t="s">
        <v>12</v>
      </c>
      <c r="I29" s="207" t="s">
        <v>12</v>
      </c>
      <c r="K29" s="120"/>
      <c r="M29" s="120"/>
    </row>
    <row r="30" spans="2:13" ht="12.75">
      <c r="B30" s="1"/>
      <c r="C30" s="1"/>
      <c r="D30" s="97"/>
      <c r="E30" s="168"/>
      <c r="F30" s="169"/>
      <c r="G30" s="169"/>
      <c r="H30" s="169"/>
      <c r="I30" s="169"/>
      <c r="J30" s="169"/>
      <c r="K30" s="120"/>
      <c r="M30" s="120"/>
    </row>
    <row r="31" spans="2:26" ht="12.75">
      <c r="B31" s="31"/>
      <c r="C31" s="31"/>
      <c r="D31" s="31"/>
      <c r="E31" s="31"/>
      <c r="F31" s="31"/>
      <c r="G31" s="31"/>
      <c r="H31" s="31"/>
      <c r="I31" s="31"/>
      <c r="J31" s="31"/>
      <c r="K31" s="12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18" ht="12.75">
      <c r="A32" s="27">
        <v>2.02</v>
      </c>
      <c r="B32" s="25" t="s">
        <v>238</v>
      </c>
      <c r="E32" s="14"/>
      <c r="F32" s="14"/>
      <c r="G32" s="14"/>
      <c r="K32" s="120"/>
      <c r="L32" s="120"/>
      <c r="M32" s="120"/>
      <c r="N32" s="120"/>
      <c r="O32" s="120"/>
      <c r="R32" s="25"/>
    </row>
    <row r="33" spans="1:15" ht="12.75">
      <c r="A33" s="27"/>
      <c r="B33" s="125"/>
      <c r="C33" s="33"/>
      <c r="D33" s="14"/>
      <c r="E33" s="121"/>
      <c r="F33" s="121"/>
      <c r="G33" s="121"/>
      <c r="H33" s="122"/>
      <c r="I33" s="122"/>
      <c r="K33" s="120"/>
      <c r="L33" s="120"/>
      <c r="M33" s="120"/>
      <c r="N33" s="120"/>
      <c r="O33" s="120"/>
    </row>
    <row r="34" spans="1:15" ht="12.75">
      <c r="A34" s="27"/>
      <c r="B34" s="125" t="s">
        <v>68</v>
      </c>
      <c r="C34" s="33"/>
      <c r="D34" s="14"/>
      <c r="E34" s="121"/>
      <c r="F34" s="121"/>
      <c r="G34" s="121"/>
      <c r="H34" s="122"/>
      <c r="I34" s="122"/>
      <c r="K34" s="120"/>
      <c r="L34" s="120"/>
      <c r="M34" s="120"/>
      <c r="N34" s="120"/>
      <c r="O34" s="120"/>
    </row>
    <row r="35" spans="1:15" ht="12.75">
      <c r="A35" s="27"/>
      <c r="B35" s="125" t="s">
        <v>240</v>
      </c>
      <c r="C35" s="33"/>
      <c r="D35" s="14"/>
      <c r="E35" s="121"/>
      <c r="F35" s="121"/>
      <c r="G35" s="121"/>
      <c r="H35" s="122"/>
      <c r="I35" s="122"/>
      <c r="K35" s="120"/>
      <c r="L35" s="120"/>
      <c r="M35" s="120"/>
      <c r="N35" s="120"/>
      <c r="O35" s="120"/>
    </row>
    <row r="36" spans="1:15" ht="12.75">
      <c r="A36" s="27"/>
      <c r="B36" s="125"/>
      <c r="C36" s="33"/>
      <c r="D36" s="14"/>
      <c r="E36" s="121"/>
      <c r="F36" s="121"/>
      <c r="G36" s="121"/>
      <c r="H36" s="122"/>
      <c r="I36" s="122"/>
      <c r="K36" s="120"/>
      <c r="L36" s="120"/>
      <c r="M36" s="120"/>
      <c r="N36" s="120"/>
      <c r="O36" s="120"/>
    </row>
    <row r="37" spans="1:15" ht="12.75">
      <c r="A37" s="27"/>
      <c r="B37" s="25" t="s">
        <v>44</v>
      </c>
      <c r="C37" s="33"/>
      <c r="D37" s="14"/>
      <c r="E37" s="121"/>
      <c r="F37" s="121"/>
      <c r="G37" s="121"/>
      <c r="H37" s="122"/>
      <c r="I37" s="122"/>
      <c r="K37" s="120"/>
      <c r="L37" s="120"/>
      <c r="M37" s="120"/>
      <c r="N37" s="120"/>
      <c r="O37" s="120"/>
    </row>
    <row r="38" spans="2:6" ht="69.75" customHeight="1">
      <c r="B38" s="35" t="s">
        <v>0</v>
      </c>
      <c r="C38" s="35" t="s">
        <v>26</v>
      </c>
      <c r="D38" s="40" t="s">
        <v>237</v>
      </c>
      <c r="E38" s="62" t="s">
        <v>239</v>
      </c>
      <c r="F38" s="40" t="s">
        <v>23</v>
      </c>
    </row>
    <row r="39" spans="1:8" s="123" customFormat="1" ht="12.75">
      <c r="A39" s="189"/>
      <c r="B39" s="40"/>
      <c r="C39" s="40"/>
      <c r="D39" s="62" t="s">
        <v>345</v>
      </c>
      <c r="E39" s="62" t="s">
        <v>345</v>
      </c>
      <c r="F39" s="62" t="s">
        <v>345</v>
      </c>
      <c r="H39" s="124"/>
    </row>
    <row r="40" spans="2:6" ht="12.75">
      <c r="B40" s="151" t="str">
        <f>Masterfiles!C88</f>
        <v>S01</v>
      </c>
      <c r="C40" s="151" t="str">
        <f>Masterfiles!D88</f>
        <v>On-net local calls</v>
      </c>
      <c r="D40" s="206" t="s">
        <v>12</v>
      </c>
      <c r="E40" s="206" t="s">
        <v>12</v>
      </c>
      <c r="F40" s="206" t="s">
        <v>12</v>
      </c>
    </row>
    <row r="41" spans="2:6" ht="12.75">
      <c r="B41" s="151" t="str">
        <f>Masterfiles!C89</f>
        <v>S02</v>
      </c>
      <c r="C41" s="151" t="str">
        <f>Masterfiles!D89</f>
        <v>On-net national calls</v>
      </c>
      <c r="D41" s="206" t="s">
        <v>12</v>
      </c>
      <c r="E41" s="206" t="s">
        <v>12</v>
      </c>
      <c r="F41" s="206" t="s">
        <v>12</v>
      </c>
    </row>
    <row r="42" spans="2:6" ht="12.75">
      <c r="B42" s="151" t="str">
        <f>Masterfiles!C90</f>
        <v>S03</v>
      </c>
      <c r="C42" s="151" t="str">
        <f>Masterfiles!D90</f>
        <v>Originating calls to other fixed network </v>
      </c>
      <c r="D42" s="206" t="s">
        <v>12</v>
      </c>
      <c r="E42" s="206" t="s">
        <v>12</v>
      </c>
      <c r="F42" s="206" t="s">
        <v>12</v>
      </c>
    </row>
    <row r="43" spans="2:6" ht="12.75">
      <c r="B43" s="151" t="str">
        <f>Masterfiles!C91</f>
        <v>S04</v>
      </c>
      <c r="C43" s="151" t="str">
        <f>Masterfiles!D91</f>
        <v>Originating calls to mobile network </v>
      </c>
      <c r="D43" s="206" t="s">
        <v>12</v>
      </c>
      <c r="E43" s="206" t="s">
        <v>12</v>
      </c>
      <c r="F43" s="206" t="s">
        <v>12</v>
      </c>
    </row>
    <row r="44" spans="1:6" ht="12.75">
      <c r="A44" s="18"/>
      <c r="B44" s="151" t="str">
        <f>Masterfiles!C92</f>
        <v>S05</v>
      </c>
      <c r="C44" s="151" t="str">
        <f>Masterfiles!D92</f>
        <v>Originating international calls </v>
      </c>
      <c r="D44" s="206" t="s">
        <v>12</v>
      </c>
      <c r="E44" s="206" t="s">
        <v>12</v>
      </c>
      <c r="F44" s="206" t="s">
        <v>12</v>
      </c>
    </row>
    <row r="45" spans="1:6" ht="12.75">
      <c r="A45" s="18"/>
      <c r="B45" s="151" t="str">
        <f>Masterfiles!C93</f>
        <v>S06</v>
      </c>
      <c r="C45" s="151" t="str">
        <f>Masterfiles!D93</f>
        <v>Terminating calls from other fixed network </v>
      </c>
      <c r="D45" s="206" t="s">
        <v>12</v>
      </c>
      <c r="E45" s="206" t="s">
        <v>12</v>
      </c>
      <c r="F45" s="206" t="s">
        <v>12</v>
      </c>
    </row>
    <row r="46" spans="1:6" ht="12.75">
      <c r="A46" s="18"/>
      <c r="B46" s="151" t="str">
        <f>Masterfiles!C94</f>
        <v>S07</v>
      </c>
      <c r="C46" s="151" t="str">
        <f>Masterfiles!D94</f>
        <v>Terminating calls from mobile network </v>
      </c>
      <c r="D46" s="206" t="s">
        <v>12</v>
      </c>
      <c r="E46" s="206" t="s">
        <v>12</v>
      </c>
      <c r="F46" s="206" t="s">
        <v>12</v>
      </c>
    </row>
    <row r="47" spans="1:6" ht="12.75">
      <c r="A47" s="18"/>
      <c r="B47" s="151" t="str">
        <f>Masterfiles!C95</f>
        <v>S08</v>
      </c>
      <c r="C47" s="151" t="str">
        <f>Masterfiles!D95</f>
        <v>Terminating international calls </v>
      </c>
      <c r="D47" s="206" t="s">
        <v>12</v>
      </c>
      <c r="E47" s="206" t="s">
        <v>12</v>
      </c>
      <c r="F47" s="206" t="s">
        <v>12</v>
      </c>
    </row>
    <row r="48" spans="1:6" ht="12.75">
      <c r="A48" s="18"/>
      <c r="B48" s="151" t="str">
        <f>Masterfiles!C96</f>
        <v>S09</v>
      </c>
      <c r="C48" s="151" t="str">
        <f>Masterfiles!D96</f>
        <v>Transit calls</v>
      </c>
      <c r="D48" s="206" t="s">
        <v>12</v>
      </c>
      <c r="E48" s="206" t="s">
        <v>12</v>
      </c>
      <c r="F48" s="206" t="s">
        <v>12</v>
      </c>
    </row>
    <row r="49" spans="1:6" ht="12.75">
      <c r="A49" s="18"/>
      <c r="B49" s="151" t="str">
        <f>Masterfiles!C97</f>
        <v>S10</v>
      </c>
      <c r="C49" s="151" t="str">
        <f>Masterfiles!D97</f>
        <v>Calls to directory enquiries, emergency &amp; helpdesk</v>
      </c>
      <c r="D49" s="206" t="s">
        <v>12</v>
      </c>
      <c r="E49" s="206" t="s">
        <v>12</v>
      </c>
      <c r="F49" s="206" t="s">
        <v>12</v>
      </c>
    </row>
    <row r="50" spans="1:6" ht="12.75">
      <c r="A50" s="18"/>
      <c r="B50" s="151" t="str">
        <f>Masterfiles!C98</f>
        <v>S11</v>
      </c>
      <c r="C50" s="151" t="str">
        <f>Masterfiles!D98</f>
        <v>Calls to non-geographic numbers</v>
      </c>
      <c r="D50" s="206" t="s">
        <v>12</v>
      </c>
      <c r="E50" s="206" t="s">
        <v>12</v>
      </c>
      <c r="F50" s="206" t="s">
        <v>12</v>
      </c>
    </row>
    <row r="51" spans="1:6" ht="12.75">
      <c r="A51" s="18"/>
      <c r="B51" s="151" t="str">
        <f>Masterfiles!C99</f>
        <v>S12</v>
      </c>
      <c r="C51" s="151" t="str">
        <f>Masterfiles!D99</f>
        <v>Internet dial-up calls</v>
      </c>
      <c r="D51" s="147"/>
      <c r="E51" s="147"/>
      <c r="F51" s="147"/>
    </row>
    <row r="52" spans="1:6" ht="12.75">
      <c r="A52" s="18"/>
      <c r="B52" s="151" t="str">
        <f>Masterfiles!C100</f>
        <v>S13</v>
      </c>
      <c r="C52" s="151" t="str">
        <f>Masterfiles!D100</f>
        <v>OTHER: complete as required</v>
      </c>
      <c r="D52" s="147"/>
      <c r="E52" s="147"/>
      <c r="F52" s="147"/>
    </row>
    <row r="53" spans="2:6" ht="12.75">
      <c r="B53" s="151" t="str">
        <f>Masterfiles!C101</f>
        <v>S14</v>
      </c>
      <c r="C53" s="151" t="str">
        <f>Masterfiles!D101</f>
        <v>OTHER: complete as required</v>
      </c>
      <c r="D53" s="147"/>
      <c r="E53" s="147"/>
      <c r="F53" s="147"/>
    </row>
    <row r="54" spans="2:6" ht="12.75">
      <c r="B54" s="151" t="str">
        <f>Masterfiles!C102</f>
        <v>S15</v>
      </c>
      <c r="C54" s="151" t="str">
        <f>Masterfiles!D102</f>
        <v>OTHER: complete as required</v>
      </c>
      <c r="D54" s="147"/>
      <c r="E54" s="147"/>
      <c r="F54" s="147"/>
    </row>
    <row r="55" spans="2:6" ht="12.75">
      <c r="B55" s="151" t="str">
        <f>Masterfiles!C103</f>
        <v>S16</v>
      </c>
      <c r="C55" s="151" t="str">
        <f>Masterfiles!D103</f>
        <v>OTHER: complete as required</v>
      </c>
      <c r="D55" s="147"/>
      <c r="E55" s="147"/>
      <c r="F55" s="147"/>
    </row>
    <row r="56" spans="2:6" ht="12.75">
      <c r="B56" s="151" t="str">
        <f>Masterfiles!C104</f>
        <v>S17</v>
      </c>
      <c r="C56" s="151" t="str">
        <f>Masterfiles!D104</f>
        <v>OTHER: complete as required</v>
      </c>
      <c r="D56" s="147"/>
      <c r="E56" s="147"/>
      <c r="F56" s="147"/>
    </row>
    <row r="57" spans="2:27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44" r:id="rId1"/>
  <headerFooter alignWithMargins="0">
    <oddFooter>&amp;L&amp;F
&amp;A 
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N128"/>
  <sheetViews>
    <sheetView showGridLines="0" zoomScale="85" zoomScaleNormal="85" zoomScaleSheetLayoutView="70" zoomScalePageLayoutView="0" workbookViewId="0" topLeftCell="A1">
      <pane xSplit="2" ySplit="1" topLeftCell="C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ColWidth="9.140625" defaultRowHeight="12.75"/>
  <cols>
    <col min="1" max="1" width="10.7109375" style="193" customWidth="1"/>
    <col min="2" max="2" width="41.57421875" style="119" customWidth="1"/>
    <col min="3" max="4" width="20.7109375" style="119" customWidth="1"/>
    <col min="5" max="6" width="13.140625" style="119" customWidth="1"/>
    <col min="7" max="10" width="16.7109375" style="119" customWidth="1"/>
    <col min="11" max="20" width="12.7109375" style="119" customWidth="1"/>
    <col min="21" max="23" width="11.7109375" style="119" customWidth="1"/>
    <col min="24" max="24" width="13.140625" style="119" bestFit="1" customWidth="1"/>
    <col min="25" max="27" width="13.7109375" style="119" customWidth="1"/>
    <col min="28" max="16384" width="9.140625" style="119" customWidth="1"/>
  </cols>
  <sheetData>
    <row r="1" spans="1:5" s="128" customFormat="1" ht="26.25">
      <c r="A1" s="190">
        <v>3</v>
      </c>
      <c r="B1" s="129" t="s">
        <v>14</v>
      </c>
      <c r="C1" s="130"/>
      <c r="D1" s="130"/>
      <c r="E1" s="130"/>
    </row>
    <row r="2" ht="12.75"/>
    <row r="3" ht="12.75"/>
    <row r="4" spans="1:2" s="20" customFormat="1" ht="12.75">
      <c r="A4" s="27">
        <v>3.01</v>
      </c>
      <c r="B4" s="25" t="s">
        <v>75</v>
      </c>
    </row>
    <row r="5" spans="1:27" s="20" customFormat="1" ht="12.75">
      <c r="A5" s="27"/>
      <c r="B5" s="20" t="s">
        <v>69</v>
      </c>
      <c r="AA5" s="126"/>
    </row>
    <row r="6" spans="1:27" s="20" customFormat="1" ht="12.75">
      <c r="A6" s="27"/>
      <c r="B6" s="20" t="s">
        <v>70</v>
      </c>
      <c r="AA6" s="126"/>
    </row>
    <row r="7" spans="1:27" s="20" customFormat="1" ht="12.75">
      <c r="A7" s="27"/>
      <c r="AA7" s="126"/>
    </row>
    <row r="8" spans="1:222" s="41" customFormat="1" ht="12.75">
      <c r="A8" s="28"/>
      <c r="B8" s="35" t="s">
        <v>26</v>
      </c>
      <c r="C8" s="45" t="s">
        <v>10</v>
      </c>
      <c r="D8" s="155" t="str">
        <f>Masterfiles!E47</f>
        <v>RAU</v>
      </c>
      <c r="E8" s="155" t="str">
        <f>Masterfiles!F47</f>
        <v>LS</v>
      </c>
      <c r="F8" s="155" t="str">
        <f>Masterfiles!G47</f>
        <v>TS</v>
      </c>
      <c r="G8" s="155" t="str">
        <f>Masterfiles!H47</f>
        <v>ISC</v>
      </c>
      <c r="H8" s="155" t="str">
        <f>Masterfiles!I47</f>
        <v>IGW</v>
      </c>
      <c r="I8" s="155" t="str">
        <f>Masterfiles!J47</f>
        <v>IN</v>
      </c>
      <c r="J8" s="155" t="str">
        <f>Masterfiles!K47</f>
        <v>BIL</v>
      </c>
      <c r="K8" s="155" t="str">
        <f>Masterfiles!L47</f>
        <v>IBIL</v>
      </c>
      <c r="L8" s="155" t="str">
        <f>Masterfiles!M47</f>
        <v>NMS</v>
      </c>
      <c r="M8" s="155" t="str">
        <f>Masterfiles!N47</f>
        <v>OSS</v>
      </c>
      <c r="N8" s="155" t="str">
        <f>Masterfiles!O47</f>
        <v>OTHER: complete as required</v>
      </c>
      <c r="O8" s="155" t="str">
        <f>Masterfiles!P47</f>
        <v>OTHER: complete as required</v>
      </c>
      <c r="P8" s="155" t="str">
        <f>Masterfiles!Q47</f>
        <v>OTHER: complete as required</v>
      </c>
      <c r="Q8" s="155" t="str">
        <f>Masterfiles!R47</f>
        <v>OTHER: complete as required</v>
      </c>
      <c r="R8" s="155" t="str">
        <f>Masterfiles!S47</f>
        <v>OTHER: complete as required</v>
      </c>
      <c r="S8" s="20"/>
      <c r="T8" s="20"/>
      <c r="U8" s="20"/>
      <c r="V8" s="20"/>
      <c r="W8" s="20"/>
      <c r="X8" s="20"/>
      <c r="Y8" s="20"/>
      <c r="Z8" s="20"/>
      <c r="AA8" s="126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</row>
    <row r="9" spans="1:27" s="20" customFormat="1" ht="12.75">
      <c r="A9" s="28"/>
      <c r="B9" s="151" t="str">
        <f>Masterfiles!D88</f>
        <v>On-net local calls</v>
      </c>
      <c r="C9" s="36" t="s">
        <v>11</v>
      </c>
      <c r="D9" s="208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AA9" s="126"/>
    </row>
    <row r="10" spans="1:27" s="20" customFormat="1" ht="12.75">
      <c r="A10" s="28"/>
      <c r="B10" s="151" t="str">
        <f>Masterfiles!D89</f>
        <v>On-net national calls</v>
      </c>
      <c r="C10" s="36" t="s">
        <v>11</v>
      </c>
      <c r="D10" s="208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AA10" s="126"/>
    </row>
    <row r="11" spans="1:27" s="20" customFormat="1" ht="12.75">
      <c r="A11" s="28"/>
      <c r="B11" s="151" t="str">
        <f>Masterfiles!D90</f>
        <v>Originating calls to other fixed network </v>
      </c>
      <c r="C11" s="36" t="s">
        <v>11</v>
      </c>
      <c r="D11" s="208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AA11" s="126"/>
    </row>
    <row r="12" spans="1:27" s="20" customFormat="1" ht="12.75">
      <c r="A12" s="28"/>
      <c r="B12" s="151" t="str">
        <f>Masterfiles!D91</f>
        <v>Originating calls to mobile network </v>
      </c>
      <c r="C12" s="36" t="s">
        <v>11</v>
      </c>
      <c r="D12" s="208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AA12" s="126"/>
    </row>
    <row r="13" spans="1:27" s="20" customFormat="1" ht="12.75">
      <c r="A13" s="18"/>
      <c r="B13" s="151" t="str">
        <f>Masterfiles!D92</f>
        <v>Originating international calls </v>
      </c>
      <c r="C13" s="36" t="s">
        <v>11</v>
      </c>
      <c r="D13" s="208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AA13" s="126"/>
    </row>
    <row r="14" spans="1:27" s="20" customFormat="1" ht="12.75">
      <c r="A14" s="18"/>
      <c r="B14" s="151" t="str">
        <f>Masterfiles!D93</f>
        <v>Terminating calls from other fixed network </v>
      </c>
      <c r="C14" s="36" t="s">
        <v>11</v>
      </c>
      <c r="D14" s="208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AA14" s="126"/>
    </row>
    <row r="15" spans="1:27" s="20" customFormat="1" ht="12.75">
      <c r="A15" s="18"/>
      <c r="B15" s="151" t="str">
        <f>Masterfiles!D94</f>
        <v>Terminating calls from mobile network </v>
      </c>
      <c r="C15" s="36" t="s">
        <v>11</v>
      </c>
      <c r="D15" s="208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AA15" s="126"/>
    </row>
    <row r="16" spans="1:27" s="20" customFormat="1" ht="12.75">
      <c r="A16" s="28"/>
      <c r="B16" s="151" t="str">
        <f>Masterfiles!D95</f>
        <v>Terminating international calls </v>
      </c>
      <c r="C16" s="36" t="s">
        <v>11</v>
      </c>
      <c r="D16" s="208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AA16" s="126"/>
    </row>
    <row r="17" spans="1:27" s="20" customFormat="1" ht="12.75">
      <c r="A17" s="28"/>
      <c r="B17" s="151" t="str">
        <f>Masterfiles!D96</f>
        <v>Transit calls</v>
      </c>
      <c r="C17" s="36" t="s">
        <v>11</v>
      </c>
      <c r="D17" s="208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AA17" s="126"/>
    </row>
    <row r="18" spans="1:27" s="20" customFormat="1" ht="12.75">
      <c r="A18" s="28"/>
      <c r="B18" s="151" t="str">
        <f>Masterfiles!D97</f>
        <v>Calls to directory enquiries, emergency &amp; helpdesk</v>
      </c>
      <c r="C18" s="36" t="s">
        <v>11</v>
      </c>
      <c r="D18" s="208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AA18" s="126"/>
    </row>
    <row r="19" spans="1:27" s="20" customFormat="1" ht="12.75">
      <c r="A19" s="28"/>
      <c r="B19" s="151" t="str">
        <f>Masterfiles!D98</f>
        <v>Calls to non-geographic numbers</v>
      </c>
      <c r="C19" s="36" t="s">
        <v>11</v>
      </c>
      <c r="D19" s="208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AA19" s="126"/>
    </row>
    <row r="20" spans="1:27" s="20" customFormat="1" ht="12.75">
      <c r="A20" s="28"/>
      <c r="B20" s="151" t="str">
        <f>Masterfiles!D99</f>
        <v>Internet dial-up calls</v>
      </c>
      <c r="C20" s="36" t="s">
        <v>11</v>
      </c>
      <c r="D20" s="208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AA20" s="126"/>
    </row>
    <row r="21" spans="1:27" s="20" customFormat="1" ht="12.75">
      <c r="A21" s="28"/>
      <c r="B21" s="151" t="str">
        <f>Masterfiles!D100</f>
        <v>OTHER: complete as required</v>
      </c>
      <c r="C21" s="208"/>
      <c r="D21" s="208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AA21" s="126"/>
    </row>
    <row r="22" spans="1:27" s="20" customFormat="1" ht="12.75">
      <c r="A22" s="28"/>
      <c r="B22" s="151" t="str">
        <f>Masterfiles!D101</f>
        <v>OTHER: complete as required</v>
      </c>
      <c r="C22" s="208"/>
      <c r="D22" s="208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AA22" s="126"/>
    </row>
    <row r="23" spans="1:27" s="20" customFormat="1" ht="12.75">
      <c r="A23" s="28"/>
      <c r="B23" s="151" t="str">
        <f>Masterfiles!D102</f>
        <v>OTHER: complete as required</v>
      </c>
      <c r="C23" s="208"/>
      <c r="D23" s="208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AA23" s="126"/>
    </row>
    <row r="24" spans="1:27" s="20" customFormat="1" ht="12.75">
      <c r="A24" s="28"/>
      <c r="B24" s="151" t="str">
        <f>Masterfiles!D103</f>
        <v>OTHER: complete as required</v>
      </c>
      <c r="C24" s="208"/>
      <c r="D24" s="208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AA24" s="126"/>
    </row>
    <row r="25" spans="1:27" s="20" customFormat="1" ht="12.75">
      <c r="A25" s="28"/>
      <c r="B25" s="151" t="str">
        <f>Masterfiles!D104</f>
        <v>OTHER: complete as required</v>
      </c>
      <c r="C25" s="208"/>
      <c r="D25" s="208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AA25" s="126"/>
    </row>
    <row r="26" spans="1:27" s="20" customFormat="1" ht="12.75">
      <c r="A26" s="28"/>
      <c r="B26" s="1"/>
      <c r="C26" s="1"/>
      <c r="D26" s="97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4"/>
      <c r="U26" s="97"/>
      <c r="V26" s="97"/>
      <c r="W26" s="97"/>
      <c r="AA26" s="126"/>
    </row>
    <row r="27" s="20" customFormat="1" ht="12.75">
      <c r="A27" s="28"/>
    </row>
    <row r="28" s="20" customFormat="1" ht="12.75">
      <c r="A28" s="28"/>
    </row>
    <row r="29" spans="1:2" s="20" customFormat="1" ht="12.75">
      <c r="A29" s="27">
        <v>3.02</v>
      </c>
      <c r="B29" s="25" t="s">
        <v>76</v>
      </c>
    </row>
    <row r="30" spans="1:2" s="20" customFormat="1" ht="12.75">
      <c r="A30" s="27"/>
      <c r="B30" s="20" t="s">
        <v>45</v>
      </c>
    </row>
    <row r="31" spans="1:2" s="20" customFormat="1" ht="12.75">
      <c r="A31" s="27"/>
      <c r="B31" s="20" t="s">
        <v>47</v>
      </c>
    </row>
    <row r="32" s="20" customFormat="1" ht="12.75">
      <c r="A32" s="27"/>
    </row>
    <row r="33" spans="1:26" s="123" customFormat="1" ht="12.75" customHeight="1">
      <c r="A33" s="189"/>
      <c r="B33" s="100"/>
      <c r="C33" s="100"/>
      <c r="D33" s="148" t="s">
        <v>46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15" s="41" customFormat="1" ht="38.25">
      <c r="A34" s="28"/>
      <c r="B34" s="35" t="s">
        <v>26</v>
      </c>
      <c r="C34" s="45" t="s">
        <v>10</v>
      </c>
      <c r="D34" s="42" t="str">
        <f>Masterfiles!E67</f>
        <v>RAU-LS</v>
      </c>
      <c r="E34" s="42" t="str">
        <f>Masterfiles!F67</f>
        <v>LS-TS</v>
      </c>
      <c r="F34" s="42" t="str">
        <f>Masterfiles!G67</f>
        <v>TS-TS</v>
      </c>
      <c r="G34" s="42" t="str">
        <f>Masterfiles!H67</f>
        <v>TS-ISC</v>
      </c>
      <c r="H34" s="42" t="str">
        <f>Masterfiles!I67</f>
        <v>TS-IGW</v>
      </c>
      <c r="I34" s="42" t="str">
        <f>Masterfiles!J67</f>
        <v>TS-OSS</v>
      </c>
      <c r="J34" s="42" t="str">
        <f>Masterfiles!K67</f>
        <v>TRS-NMS</v>
      </c>
      <c r="K34" s="42" t="str">
        <f>Masterfiles!L67</f>
        <v>OTHER: complete as required</v>
      </c>
      <c r="L34" s="42" t="str">
        <f>Masterfiles!M67</f>
        <v>OTHER: complete as required</v>
      </c>
      <c r="M34" s="42" t="str">
        <f>Masterfiles!N67</f>
        <v>OTHER: complete as required</v>
      </c>
      <c r="N34" s="42" t="str">
        <f>Masterfiles!O67</f>
        <v>OTHER: complete as required</v>
      </c>
      <c r="O34" s="42" t="str">
        <f>Masterfiles!P67</f>
        <v>OTHER: complete as required</v>
      </c>
      <c r="P34" s="42" t="str">
        <f>Masterfiles!Q67</f>
        <v>OTHER: complete as required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</row>
    <row r="35" spans="1:16" s="20" customFormat="1" ht="12.75">
      <c r="A35" s="28"/>
      <c r="B35" s="151" t="str">
        <f>Masterfiles!D88</f>
        <v>On-net local calls</v>
      </c>
      <c r="C35" s="36" t="s">
        <v>11</v>
      </c>
      <c r="D35" s="212"/>
      <c r="E35" s="212"/>
      <c r="F35" s="212"/>
      <c r="G35" s="212"/>
      <c r="H35" s="212"/>
      <c r="I35" s="212"/>
      <c r="J35" s="213"/>
      <c r="K35" s="208"/>
      <c r="L35" s="208"/>
      <c r="M35" s="208"/>
      <c r="N35" s="208"/>
      <c r="O35" s="208"/>
      <c r="P35" s="208"/>
    </row>
    <row r="36" spans="1:16" s="20" customFormat="1" ht="12.75">
      <c r="A36" s="28"/>
      <c r="B36" s="151" t="str">
        <f>Masterfiles!D89</f>
        <v>On-net national calls</v>
      </c>
      <c r="C36" s="36" t="s">
        <v>11</v>
      </c>
      <c r="D36" s="212"/>
      <c r="E36" s="212"/>
      <c r="F36" s="212"/>
      <c r="G36" s="212"/>
      <c r="H36" s="212"/>
      <c r="I36" s="212"/>
      <c r="J36" s="213"/>
      <c r="K36" s="208"/>
      <c r="L36" s="208"/>
      <c r="M36" s="208"/>
      <c r="N36" s="208"/>
      <c r="O36" s="208"/>
      <c r="P36" s="208"/>
    </row>
    <row r="37" spans="1:16" s="20" customFormat="1" ht="12.75">
      <c r="A37" s="28"/>
      <c r="B37" s="151" t="str">
        <f>Masterfiles!D90</f>
        <v>Originating calls to other fixed network </v>
      </c>
      <c r="C37" s="36" t="s">
        <v>11</v>
      </c>
      <c r="D37" s="212"/>
      <c r="E37" s="212"/>
      <c r="F37" s="212"/>
      <c r="G37" s="212"/>
      <c r="H37" s="212"/>
      <c r="I37" s="212"/>
      <c r="J37" s="213"/>
      <c r="K37" s="208"/>
      <c r="L37" s="208"/>
      <c r="M37" s="208"/>
      <c r="N37" s="208"/>
      <c r="O37" s="208"/>
      <c r="P37" s="208"/>
    </row>
    <row r="38" spans="1:16" s="20" customFormat="1" ht="12.75">
      <c r="A38" s="28"/>
      <c r="B38" s="151" t="str">
        <f>Masterfiles!D91</f>
        <v>Originating calls to mobile network </v>
      </c>
      <c r="C38" s="36" t="s">
        <v>11</v>
      </c>
      <c r="D38" s="212"/>
      <c r="E38" s="212"/>
      <c r="F38" s="212"/>
      <c r="G38" s="212"/>
      <c r="H38" s="212"/>
      <c r="I38" s="212"/>
      <c r="J38" s="213"/>
      <c r="K38" s="208"/>
      <c r="L38" s="208"/>
      <c r="M38" s="208"/>
      <c r="N38" s="208"/>
      <c r="O38" s="208"/>
      <c r="P38" s="208"/>
    </row>
    <row r="39" spans="1:16" s="20" customFormat="1" ht="12.75">
      <c r="A39" s="18"/>
      <c r="B39" s="151" t="str">
        <f>Masterfiles!D92</f>
        <v>Originating international calls </v>
      </c>
      <c r="C39" s="36" t="s">
        <v>11</v>
      </c>
      <c r="D39" s="212"/>
      <c r="E39" s="212"/>
      <c r="F39" s="212"/>
      <c r="G39" s="212"/>
      <c r="H39" s="212"/>
      <c r="I39" s="212"/>
      <c r="J39" s="213"/>
      <c r="K39" s="208"/>
      <c r="L39" s="208"/>
      <c r="M39" s="208"/>
      <c r="N39" s="208"/>
      <c r="O39" s="208"/>
      <c r="P39" s="208"/>
    </row>
    <row r="40" spans="1:16" s="20" customFormat="1" ht="12.75">
      <c r="A40" s="18"/>
      <c r="B40" s="151" t="str">
        <f>Masterfiles!D93</f>
        <v>Terminating calls from other fixed network </v>
      </c>
      <c r="C40" s="36" t="s">
        <v>11</v>
      </c>
      <c r="D40" s="212"/>
      <c r="E40" s="212"/>
      <c r="F40" s="212"/>
      <c r="G40" s="212"/>
      <c r="H40" s="212"/>
      <c r="I40" s="212"/>
      <c r="J40" s="213"/>
      <c r="K40" s="208"/>
      <c r="L40" s="208"/>
      <c r="M40" s="208"/>
      <c r="N40" s="208"/>
      <c r="O40" s="208"/>
      <c r="P40" s="208"/>
    </row>
    <row r="41" spans="1:16" s="20" customFormat="1" ht="12.75">
      <c r="A41" s="18"/>
      <c r="B41" s="151" t="str">
        <f>Masterfiles!D94</f>
        <v>Terminating calls from mobile network </v>
      </c>
      <c r="C41" s="36" t="s">
        <v>11</v>
      </c>
      <c r="D41" s="212"/>
      <c r="E41" s="212"/>
      <c r="F41" s="212"/>
      <c r="G41" s="212"/>
      <c r="H41" s="212"/>
      <c r="I41" s="212"/>
      <c r="J41" s="213"/>
      <c r="K41" s="208"/>
      <c r="L41" s="208"/>
      <c r="M41" s="208"/>
      <c r="N41" s="208"/>
      <c r="O41" s="208"/>
      <c r="P41" s="208"/>
    </row>
    <row r="42" spans="1:16" s="20" customFormat="1" ht="12.75">
      <c r="A42" s="28"/>
      <c r="B42" s="151" t="str">
        <f>Masterfiles!D95</f>
        <v>Terminating international calls </v>
      </c>
      <c r="C42" s="36" t="s">
        <v>11</v>
      </c>
      <c r="D42" s="212"/>
      <c r="E42" s="212"/>
      <c r="F42" s="212"/>
      <c r="G42" s="212"/>
      <c r="H42" s="212"/>
      <c r="I42" s="212"/>
      <c r="J42" s="213"/>
      <c r="K42" s="208"/>
      <c r="L42" s="208"/>
      <c r="M42" s="208"/>
      <c r="N42" s="208"/>
      <c r="O42" s="208"/>
      <c r="P42" s="208"/>
    </row>
    <row r="43" spans="1:16" s="20" customFormat="1" ht="12.75">
      <c r="A43" s="28"/>
      <c r="B43" s="151" t="str">
        <f>Masterfiles!D96</f>
        <v>Transit calls</v>
      </c>
      <c r="C43" s="36" t="s">
        <v>11</v>
      </c>
      <c r="D43" s="212"/>
      <c r="E43" s="212"/>
      <c r="F43" s="212"/>
      <c r="G43" s="212"/>
      <c r="H43" s="212"/>
      <c r="I43" s="212"/>
      <c r="J43" s="213"/>
      <c r="K43" s="208"/>
      <c r="L43" s="208"/>
      <c r="M43" s="208"/>
      <c r="N43" s="208"/>
      <c r="O43" s="208"/>
      <c r="P43" s="208"/>
    </row>
    <row r="44" spans="1:16" s="20" customFormat="1" ht="12.75">
      <c r="A44" s="28"/>
      <c r="B44" s="151" t="str">
        <f>Masterfiles!D97</f>
        <v>Calls to directory enquiries, emergency &amp; helpdesk</v>
      </c>
      <c r="C44" s="36" t="s">
        <v>11</v>
      </c>
      <c r="D44" s="212"/>
      <c r="E44" s="212"/>
      <c r="F44" s="212"/>
      <c r="G44" s="212"/>
      <c r="H44" s="212"/>
      <c r="I44" s="212"/>
      <c r="J44" s="213"/>
      <c r="K44" s="208"/>
      <c r="L44" s="208"/>
      <c r="M44" s="208"/>
      <c r="N44" s="208"/>
      <c r="O44" s="208"/>
      <c r="P44" s="208"/>
    </row>
    <row r="45" spans="1:16" s="20" customFormat="1" ht="12.75">
      <c r="A45" s="28"/>
      <c r="B45" s="151" t="str">
        <f>Masterfiles!D98</f>
        <v>Calls to non-geographic numbers</v>
      </c>
      <c r="C45" s="36" t="s">
        <v>11</v>
      </c>
      <c r="D45" s="212"/>
      <c r="E45" s="212"/>
      <c r="F45" s="212"/>
      <c r="G45" s="212"/>
      <c r="H45" s="212"/>
      <c r="I45" s="212"/>
      <c r="J45" s="213"/>
      <c r="K45" s="208"/>
      <c r="L45" s="208"/>
      <c r="M45" s="208"/>
      <c r="N45" s="208"/>
      <c r="O45" s="208"/>
      <c r="P45" s="208"/>
    </row>
    <row r="46" spans="1:16" s="20" customFormat="1" ht="12.75">
      <c r="A46" s="28"/>
      <c r="B46" s="151" t="str">
        <f>Masterfiles!D99</f>
        <v>Internet dial-up calls</v>
      </c>
      <c r="C46" s="36" t="s">
        <v>11</v>
      </c>
      <c r="D46" s="212"/>
      <c r="E46" s="212"/>
      <c r="F46" s="212"/>
      <c r="G46" s="212"/>
      <c r="H46" s="212"/>
      <c r="I46" s="212"/>
      <c r="J46" s="213"/>
      <c r="K46" s="208"/>
      <c r="L46" s="208"/>
      <c r="M46" s="208"/>
      <c r="N46" s="208"/>
      <c r="O46" s="208"/>
      <c r="P46" s="208"/>
    </row>
    <row r="47" spans="1:16" s="20" customFormat="1" ht="12.75">
      <c r="A47" s="28"/>
      <c r="B47" s="151" t="str">
        <f>Masterfiles!D100</f>
        <v>OTHER: complete as required</v>
      </c>
      <c r="C47" s="208"/>
      <c r="D47" s="212"/>
      <c r="E47" s="212"/>
      <c r="F47" s="212"/>
      <c r="G47" s="212"/>
      <c r="H47" s="212"/>
      <c r="I47" s="212"/>
      <c r="J47" s="213"/>
      <c r="K47" s="208"/>
      <c r="L47" s="208"/>
      <c r="M47" s="208"/>
      <c r="N47" s="208"/>
      <c r="O47" s="208"/>
      <c r="P47" s="208"/>
    </row>
    <row r="48" spans="1:16" s="20" customFormat="1" ht="12.75">
      <c r="A48" s="28"/>
      <c r="B48" s="151" t="str">
        <f>Masterfiles!D101</f>
        <v>OTHER: complete as required</v>
      </c>
      <c r="C48" s="208"/>
      <c r="D48" s="212"/>
      <c r="E48" s="212"/>
      <c r="F48" s="212"/>
      <c r="G48" s="212"/>
      <c r="H48" s="212"/>
      <c r="I48" s="212"/>
      <c r="J48" s="213"/>
      <c r="K48" s="208"/>
      <c r="L48" s="208"/>
      <c r="M48" s="208"/>
      <c r="N48" s="208"/>
      <c r="O48" s="208"/>
      <c r="P48" s="208"/>
    </row>
    <row r="49" spans="1:16" s="20" customFormat="1" ht="12.75">
      <c r="A49" s="28"/>
      <c r="B49" s="151" t="str">
        <f>Masterfiles!D102</f>
        <v>OTHER: complete as required</v>
      </c>
      <c r="C49" s="208"/>
      <c r="D49" s="212"/>
      <c r="E49" s="212"/>
      <c r="F49" s="212"/>
      <c r="G49" s="212"/>
      <c r="H49" s="212"/>
      <c r="I49" s="212"/>
      <c r="J49" s="213"/>
      <c r="K49" s="208"/>
      <c r="L49" s="208"/>
      <c r="M49" s="208"/>
      <c r="N49" s="208"/>
      <c r="O49" s="208"/>
      <c r="P49" s="208"/>
    </row>
    <row r="50" spans="1:16" s="20" customFormat="1" ht="12.75">
      <c r="A50" s="28"/>
      <c r="B50" s="151" t="str">
        <f>Masterfiles!D103</f>
        <v>OTHER: complete as required</v>
      </c>
      <c r="C50" s="208"/>
      <c r="D50" s="212"/>
      <c r="E50" s="212"/>
      <c r="F50" s="212"/>
      <c r="G50" s="212"/>
      <c r="H50" s="212"/>
      <c r="I50" s="212"/>
      <c r="J50" s="213"/>
      <c r="K50" s="208"/>
      <c r="L50" s="208"/>
      <c r="M50" s="208"/>
      <c r="N50" s="208"/>
      <c r="O50" s="208"/>
      <c r="P50" s="208"/>
    </row>
    <row r="51" spans="1:16" s="20" customFormat="1" ht="12.75">
      <c r="A51" s="28"/>
      <c r="B51" s="151" t="str">
        <f>Masterfiles!D104</f>
        <v>OTHER: complete as required</v>
      </c>
      <c r="C51" s="208"/>
      <c r="D51" s="212"/>
      <c r="E51" s="212"/>
      <c r="F51" s="212"/>
      <c r="G51" s="212"/>
      <c r="H51" s="212"/>
      <c r="I51" s="212"/>
      <c r="J51" s="213"/>
      <c r="K51" s="208"/>
      <c r="L51" s="208"/>
      <c r="M51" s="208"/>
      <c r="N51" s="208"/>
      <c r="O51" s="208"/>
      <c r="P51" s="208"/>
    </row>
    <row r="52" s="20" customFormat="1" ht="12.75">
      <c r="A52" s="28"/>
    </row>
    <row r="53" spans="1:37" s="20" customFormat="1" ht="12.75">
      <c r="A53" s="28"/>
      <c r="AG53" s="123"/>
      <c r="AH53" s="123"/>
      <c r="AI53" s="123"/>
      <c r="AJ53" s="123"/>
      <c r="AK53" s="123"/>
    </row>
    <row r="54" spans="1:39" s="20" customFormat="1" ht="12.75">
      <c r="A54" s="28"/>
      <c r="AI54" s="123"/>
      <c r="AJ54" s="123"/>
      <c r="AK54" s="123"/>
      <c r="AL54" s="123"/>
      <c r="AM54" s="123"/>
    </row>
    <row r="55" spans="1:39" ht="12.75">
      <c r="A55" s="27">
        <v>3.03</v>
      </c>
      <c r="B55" s="2" t="s">
        <v>6</v>
      </c>
      <c r="AI55" s="123"/>
      <c r="AJ55" s="123"/>
      <c r="AK55" s="123"/>
      <c r="AL55" s="123"/>
      <c r="AM55" s="123"/>
    </row>
    <row r="56" spans="1:39" ht="12.75">
      <c r="A56" s="27"/>
      <c r="B56" s="2"/>
      <c r="AI56" s="123"/>
      <c r="AJ56" s="123"/>
      <c r="AK56" s="123"/>
      <c r="AL56" s="123"/>
      <c r="AM56" s="123"/>
    </row>
    <row r="57" spans="1:39" ht="12.75">
      <c r="A57" s="27"/>
      <c r="B57" s="158" t="s">
        <v>242</v>
      </c>
      <c r="AI57" s="123"/>
      <c r="AJ57" s="123"/>
      <c r="AK57" s="123"/>
      <c r="AL57" s="123"/>
      <c r="AM57" s="123"/>
    </row>
    <row r="58" spans="1:39" s="2" customFormat="1" ht="12.75">
      <c r="A58" s="191"/>
      <c r="G58" s="46"/>
      <c r="H58" s="46"/>
      <c r="I58" s="47"/>
      <c r="AI58" s="123"/>
      <c r="AJ58" s="123"/>
      <c r="AK58" s="123"/>
      <c r="AL58" s="123"/>
      <c r="AM58" s="123"/>
    </row>
    <row r="59" spans="1:39" s="20" customFormat="1" ht="13.5" thickBot="1">
      <c r="A59" s="191"/>
      <c r="B59" s="49" t="s">
        <v>17</v>
      </c>
      <c r="C59" s="49" t="s">
        <v>10</v>
      </c>
      <c r="D59" s="63" t="s">
        <v>27</v>
      </c>
      <c r="E59" s="50"/>
      <c r="F59" s="22"/>
      <c r="G59" s="48"/>
      <c r="H59" s="22"/>
      <c r="I59" s="22"/>
      <c r="J59" s="22"/>
      <c r="K59" s="22"/>
      <c r="L59" s="22"/>
      <c r="M59" s="22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I59" s="123"/>
      <c r="AJ59" s="123"/>
      <c r="AK59" s="123"/>
      <c r="AL59" s="123"/>
      <c r="AM59" s="123"/>
    </row>
    <row r="60" spans="1:39" s="20" customFormat="1" ht="13.5" thickBot="1">
      <c r="A60" s="191"/>
      <c r="B60" s="51" t="s">
        <v>18</v>
      </c>
      <c r="C60" s="52"/>
      <c r="D60" s="210">
        <v>250</v>
      </c>
      <c r="E60" s="64" t="s">
        <v>28</v>
      </c>
      <c r="F60" s="22"/>
      <c r="G60" s="48"/>
      <c r="H60" s="22"/>
      <c r="I60" s="22"/>
      <c r="J60" s="22"/>
      <c r="K60" s="22"/>
      <c r="L60" s="22"/>
      <c r="M60" s="22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I60" s="123"/>
      <c r="AJ60" s="123"/>
      <c r="AK60" s="123"/>
      <c r="AL60" s="123"/>
      <c r="AM60" s="123"/>
    </row>
    <row r="61" spans="1:39" s="20" customFormat="1" ht="13.5" thickBot="1">
      <c r="A61" s="191"/>
      <c r="B61" s="52" t="s">
        <v>62</v>
      </c>
      <c r="C61" s="52" t="s">
        <v>5</v>
      </c>
      <c r="D61" s="65">
        <f>1/D60</f>
        <v>0.004</v>
      </c>
      <c r="E61" s="66" t="s">
        <v>29</v>
      </c>
      <c r="F61" s="22"/>
      <c r="G61" s="48"/>
      <c r="H61" s="22"/>
      <c r="I61" s="22"/>
      <c r="J61" s="22"/>
      <c r="K61" s="22"/>
      <c r="L61" s="22"/>
      <c r="M61" s="22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I61" s="123"/>
      <c r="AJ61" s="123"/>
      <c r="AK61" s="123"/>
      <c r="AL61" s="123"/>
      <c r="AM61" s="123"/>
    </row>
    <row r="62" spans="1:39" s="20" customFormat="1" ht="13.5" thickBot="1">
      <c r="A62" s="191"/>
      <c r="B62" s="53" t="s">
        <v>19</v>
      </c>
      <c r="C62" s="53" t="s">
        <v>5</v>
      </c>
      <c r="D62" s="211">
        <v>0.1</v>
      </c>
      <c r="E62" s="64" t="s">
        <v>28</v>
      </c>
      <c r="F62" s="22"/>
      <c r="G62" s="48"/>
      <c r="H62" s="22"/>
      <c r="I62" s="22"/>
      <c r="J62" s="22"/>
      <c r="K62" s="22"/>
      <c r="L62" s="22"/>
      <c r="M62" s="22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I62" s="123"/>
      <c r="AJ62" s="123"/>
      <c r="AK62" s="123"/>
      <c r="AL62" s="123"/>
      <c r="AM62" s="123"/>
    </row>
    <row r="63" spans="1:39" s="20" customFormat="1" ht="13.5" thickBot="1">
      <c r="A63" s="191"/>
      <c r="B63" s="53" t="s">
        <v>16</v>
      </c>
      <c r="C63" s="53" t="s">
        <v>20</v>
      </c>
      <c r="D63" s="210">
        <v>60</v>
      </c>
      <c r="E63" s="64" t="s">
        <v>28</v>
      </c>
      <c r="F63" s="22"/>
      <c r="G63" s="48"/>
      <c r="H63" s="22"/>
      <c r="I63" s="22"/>
      <c r="J63" s="22"/>
      <c r="K63" s="22"/>
      <c r="L63" s="22"/>
      <c r="M63" s="22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I63" s="123"/>
      <c r="AJ63" s="123"/>
      <c r="AK63" s="123"/>
      <c r="AL63" s="123"/>
      <c r="AM63" s="123"/>
    </row>
    <row r="64" spans="1:39" s="20" customFormat="1" ht="12.75">
      <c r="A64" s="191"/>
      <c r="B64" s="23" t="s">
        <v>30</v>
      </c>
      <c r="C64" s="23" t="s">
        <v>31</v>
      </c>
      <c r="D64" s="67">
        <f>D61*D62</f>
        <v>0.0004</v>
      </c>
      <c r="E64" s="66" t="s">
        <v>29</v>
      </c>
      <c r="F64" s="22"/>
      <c r="G64" s="48"/>
      <c r="H64" s="22"/>
      <c r="I64" s="22"/>
      <c r="J64" s="22"/>
      <c r="K64" s="22"/>
      <c r="L64" s="22"/>
      <c r="M64" s="22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I64" s="123"/>
      <c r="AJ64" s="123"/>
      <c r="AK64" s="123"/>
      <c r="AL64" s="123"/>
      <c r="AM64" s="123"/>
    </row>
    <row r="65" spans="1:39" s="20" customFormat="1" ht="12.75">
      <c r="A65" s="191"/>
      <c r="B65" s="23" t="s">
        <v>21</v>
      </c>
      <c r="C65" s="23" t="s">
        <v>32</v>
      </c>
      <c r="D65" s="67">
        <f>D64/60</f>
        <v>6.666666666666667E-06</v>
      </c>
      <c r="E65" s="66" t="s">
        <v>29</v>
      </c>
      <c r="F65" s="55"/>
      <c r="G65" s="54"/>
      <c r="H65" s="55"/>
      <c r="I65" s="55"/>
      <c r="J65" s="55"/>
      <c r="K65" s="55"/>
      <c r="L65" s="55"/>
      <c r="M65" s="55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I65" s="123"/>
      <c r="AJ65" s="123"/>
      <c r="AK65" s="123"/>
      <c r="AL65" s="123"/>
      <c r="AM65" s="123"/>
    </row>
    <row r="66" spans="1:39" s="20" customFormat="1" ht="12.75">
      <c r="A66" s="191"/>
      <c r="B66" s="54"/>
      <c r="C66" s="54"/>
      <c r="D66" s="54"/>
      <c r="E66" s="54"/>
      <c r="F66" s="55"/>
      <c r="G66" s="54"/>
      <c r="H66" s="55"/>
      <c r="I66" s="55"/>
      <c r="J66" s="55"/>
      <c r="K66" s="55"/>
      <c r="L66" s="55"/>
      <c r="M66" s="55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I66" s="123"/>
      <c r="AJ66" s="123"/>
      <c r="AK66" s="123"/>
      <c r="AL66" s="123"/>
      <c r="AM66" s="123"/>
    </row>
    <row r="67" ht="12.75">
      <c r="A67" s="191"/>
    </row>
    <row r="68" s="126" customFormat="1" ht="12.75">
      <c r="A68" s="192"/>
    </row>
    <row r="69" spans="1:13" ht="12.75">
      <c r="A69" s="27">
        <v>3.04</v>
      </c>
      <c r="B69" s="2" t="s">
        <v>13</v>
      </c>
      <c r="M69" s="43"/>
    </row>
    <row r="70" ht="12.75">
      <c r="M70" s="43"/>
    </row>
    <row r="71" spans="2:13" ht="12.75">
      <c r="B71" s="158" t="s">
        <v>49</v>
      </c>
      <c r="M71" s="43"/>
    </row>
    <row r="72" spans="6:12" ht="12.75">
      <c r="F72" s="31"/>
      <c r="G72" s="31"/>
      <c r="H72" s="31"/>
      <c r="I72" s="31"/>
      <c r="J72" s="31"/>
      <c r="L72" s="43"/>
    </row>
    <row r="73" ht="12.75">
      <c r="B73" s="2" t="s">
        <v>7</v>
      </c>
    </row>
    <row r="74" spans="2:8" ht="39.75" customHeight="1">
      <c r="B74" s="34"/>
      <c r="C74" s="156" t="s">
        <v>50</v>
      </c>
      <c r="D74" s="152"/>
      <c r="E74" s="217" t="s">
        <v>310</v>
      </c>
      <c r="F74" s="217" t="s">
        <v>311</v>
      </c>
      <c r="G74" s="222" t="s">
        <v>51</v>
      </c>
      <c r="H74" s="217" t="s">
        <v>243</v>
      </c>
    </row>
    <row r="75" spans="2:8" ht="27" customHeight="1">
      <c r="B75" s="37" t="s">
        <v>8</v>
      </c>
      <c r="C75" s="8">
        <v>2009</v>
      </c>
      <c r="D75" s="8">
        <v>2010</v>
      </c>
      <c r="E75" s="218"/>
      <c r="F75" s="218"/>
      <c r="G75" s="218"/>
      <c r="H75" s="218"/>
    </row>
    <row r="76" spans="2:8" ht="12.75">
      <c r="B76" s="127" t="str">
        <f>Masterfiles!D49</f>
        <v>RAU (Remote access unit)</v>
      </c>
      <c r="C76" s="206" t="s">
        <v>12</v>
      </c>
      <c r="D76" s="206" t="s">
        <v>12</v>
      </c>
      <c r="E76" s="206" t="s">
        <v>12</v>
      </c>
      <c r="F76" s="206" t="s">
        <v>12</v>
      </c>
      <c r="G76" s="206" t="s">
        <v>12</v>
      </c>
      <c r="H76" s="209" t="s">
        <v>22</v>
      </c>
    </row>
    <row r="77" spans="2:8" ht="12.75">
      <c r="B77" s="127" t="str">
        <f>Masterfiles!D50</f>
        <v>LS (Local switch)</v>
      </c>
      <c r="C77" s="206" t="s">
        <v>12</v>
      </c>
      <c r="D77" s="206" t="s">
        <v>12</v>
      </c>
      <c r="E77" s="206" t="s">
        <v>12</v>
      </c>
      <c r="F77" s="206" t="s">
        <v>12</v>
      </c>
      <c r="G77" s="206" t="s">
        <v>12</v>
      </c>
      <c r="H77" s="209" t="s">
        <v>22</v>
      </c>
    </row>
    <row r="78" spans="2:8" ht="12.75">
      <c r="B78" s="127" t="str">
        <f>Masterfiles!D51</f>
        <v>TS (Tandem switch)</v>
      </c>
      <c r="C78" s="206" t="s">
        <v>12</v>
      </c>
      <c r="D78" s="206" t="s">
        <v>12</v>
      </c>
      <c r="E78" s="206" t="s">
        <v>12</v>
      </c>
      <c r="F78" s="206" t="s">
        <v>12</v>
      </c>
      <c r="G78" s="206" t="s">
        <v>12</v>
      </c>
      <c r="H78" s="209" t="s">
        <v>22</v>
      </c>
    </row>
    <row r="79" spans="2:8" ht="12.75">
      <c r="B79" s="127" t="str">
        <f>Masterfiles!D52</f>
        <v>ISC (International switching centre)</v>
      </c>
      <c r="C79" s="206" t="s">
        <v>12</v>
      </c>
      <c r="D79" s="206" t="s">
        <v>12</v>
      </c>
      <c r="E79" s="206" t="s">
        <v>12</v>
      </c>
      <c r="F79" s="206" t="s">
        <v>12</v>
      </c>
      <c r="G79" s="206" t="s">
        <v>12</v>
      </c>
      <c r="H79" s="209" t="s">
        <v>22</v>
      </c>
    </row>
    <row r="80" spans="2:8" ht="12.75">
      <c r="B80" s="127" t="str">
        <f>Masterfiles!D53</f>
        <v>IGW (Interconnect Gateway) </v>
      </c>
      <c r="C80" s="206" t="s">
        <v>12</v>
      </c>
      <c r="D80" s="206" t="s">
        <v>12</v>
      </c>
      <c r="E80" s="206" t="s">
        <v>12</v>
      </c>
      <c r="F80" s="206" t="s">
        <v>12</v>
      </c>
      <c r="G80" s="206" t="s">
        <v>12</v>
      </c>
      <c r="H80" s="209" t="s">
        <v>22</v>
      </c>
    </row>
    <row r="81" spans="2:8" ht="12.75">
      <c r="B81" s="127" t="str">
        <f>Masterfiles!D54</f>
        <v>IN (Intelligent network platform)</v>
      </c>
      <c r="C81" s="206" t="s">
        <v>12</v>
      </c>
      <c r="D81" s="206" t="s">
        <v>12</v>
      </c>
      <c r="E81" s="206" t="s">
        <v>12</v>
      </c>
      <c r="F81" s="206" t="s">
        <v>12</v>
      </c>
      <c r="G81" s="206" t="s">
        <v>12</v>
      </c>
      <c r="H81" s="209" t="s">
        <v>22</v>
      </c>
    </row>
    <row r="82" spans="2:8" ht="12.75">
      <c r="B82" s="127" t="str">
        <f>Masterfiles!D55</f>
        <v>BIL (Retail Billing system)</v>
      </c>
      <c r="C82" s="206" t="s">
        <v>12</v>
      </c>
      <c r="D82" s="206" t="s">
        <v>12</v>
      </c>
      <c r="E82" s="206" t="s">
        <v>12</v>
      </c>
      <c r="F82" s="206" t="s">
        <v>12</v>
      </c>
      <c r="G82" s="206" t="s">
        <v>12</v>
      </c>
      <c r="H82" s="209" t="s">
        <v>22</v>
      </c>
    </row>
    <row r="83" spans="2:8" ht="12.75">
      <c r="B83" s="127" t="str">
        <f>Masterfiles!D56</f>
        <v>IBIL (Interconnection Billing System)</v>
      </c>
      <c r="C83" s="206" t="s">
        <v>12</v>
      </c>
      <c r="D83" s="206" t="s">
        <v>12</v>
      </c>
      <c r="E83" s="206" t="s">
        <v>12</v>
      </c>
      <c r="F83" s="206" t="s">
        <v>12</v>
      </c>
      <c r="G83" s="206" t="s">
        <v>12</v>
      </c>
      <c r="H83" s="209" t="s">
        <v>22</v>
      </c>
    </row>
    <row r="84" spans="2:8" ht="12.75">
      <c r="B84" s="127" t="str">
        <f>Masterfiles!D57</f>
        <v>NMS (Network management system)</v>
      </c>
      <c r="C84" s="206" t="s">
        <v>12</v>
      </c>
      <c r="D84" s="206" t="s">
        <v>12</v>
      </c>
      <c r="E84" s="206" t="s">
        <v>12</v>
      </c>
      <c r="F84" s="206" t="s">
        <v>12</v>
      </c>
      <c r="G84" s="206" t="s">
        <v>12</v>
      </c>
      <c r="H84" s="209" t="s">
        <v>22</v>
      </c>
    </row>
    <row r="85" spans="2:8" ht="12.75">
      <c r="B85" s="127" t="str">
        <f>Masterfiles!D59</f>
        <v>OTHER: complete as required</v>
      </c>
      <c r="C85" s="206" t="s">
        <v>12</v>
      </c>
      <c r="D85" s="206" t="s">
        <v>12</v>
      </c>
      <c r="E85" s="206" t="s">
        <v>12</v>
      </c>
      <c r="F85" s="206" t="s">
        <v>12</v>
      </c>
      <c r="G85" s="206" t="s">
        <v>12</v>
      </c>
      <c r="H85" s="209" t="s">
        <v>22</v>
      </c>
    </row>
    <row r="86" spans="2:8" ht="12.75">
      <c r="B86" s="127" t="str">
        <f>Masterfiles!D60</f>
        <v>OTHER: complete as required</v>
      </c>
      <c r="C86" s="206" t="s">
        <v>12</v>
      </c>
      <c r="D86" s="206" t="s">
        <v>12</v>
      </c>
      <c r="E86" s="206" t="s">
        <v>12</v>
      </c>
      <c r="F86" s="206" t="s">
        <v>12</v>
      </c>
      <c r="G86" s="206" t="s">
        <v>12</v>
      </c>
      <c r="H86" s="209" t="s">
        <v>22</v>
      </c>
    </row>
    <row r="87" spans="2:8" ht="12.75">
      <c r="B87" s="127" t="str">
        <f>Masterfiles!D62</f>
        <v>OTHER: complete as required</v>
      </c>
      <c r="C87" s="206" t="s">
        <v>12</v>
      </c>
      <c r="D87" s="206" t="s">
        <v>12</v>
      </c>
      <c r="E87" s="206" t="s">
        <v>12</v>
      </c>
      <c r="F87" s="206" t="s">
        <v>12</v>
      </c>
      <c r="G87" s="206" t="s">
        <v>12</v>
      </c>
      <c r="H87" s="209" t="s">
        <v>22</v>
      </c>
    </row>
    <row r="88" spans="2:8" ht="12.75">
      <c r="B88" s="127" t="str">
        <f>Masterfiles!D63</f>
        <v>OTHER: complete as required</v>
      </c>
      <c r="C88" s="206" t="s">
        <v>12</v>
      </c>
      <c r="D88" s="206" t="s">
        <v>12</v>
      </c>
      <c r="E88" s="206" t="s">
        <v>12</v>
      </c>
      <c r="F88" s="206" t="s">
        <v>12</v>
      </c>
      <c r="G88" s="206" t="s">
        <v>12</v>
      </c>
      <c r="H88" s="209" t="s">
        <v>22</v>
      </c>
    </row>
    <row r="89" spans="2:39" ht="12.75">
      <c r="B89" s="131"/>
      <c r="C89" s="132"/>
      <c r="D89" s="132"/>
      <c r="E89" s="133"/>
      <c r="F89" s="134"/>
      <c r="G89" s="134"/>
      <c r="H89" s="135"/>
      <c r="I89" s="136"/>
      <c r="AI89" s="126"/>
      <c r="AJ89" s="126"/>
      <c r="AK89" s="126"/>
      <c r="AL89" s="126"/>
      <c r="AM89" s="126"/>
    </row>
    <row r="90" spans="2:39" ht="12.75">
      <c r="B90" s="131"/>
      <c r="C90" s="132"/>
      <c r="D90" s="132"/>
      <c r="E90" s="133"/>
      <c r="F90" s="134"/>
      <c r="G90" s="134"/>
      <c r="H90" s="135"/>
      <c r="I90" s="136"/>
      <c r="AI90" s="126"/>
      <c r="AJ90" s="126"/>
      <c r="AK90" s="126"/>
      <c r="AL90" s="126"/>
      <c r="AM90" s="126"/>
    </row>
    <row r="91" spans="1:2" s="126" customFormat="1" ht="12.75">
      <c r="A91" s="27">
        <v>3.05</v>
      </c>
      <c r="B91" s="2" t="s">
        <v>46</v>
      </c>
    </row>
    <row r="92" spans="1:2" s="126" customFormat="1" ht="12.75">
      <c r="A92" s="27"/>
      <c r="B92" s="2"/>
    </row>
    <row r="93" spans="1:19" s="181" customFormat="1" ht="12.75" customHeight="1">
      <c r="A93" s="194"/>
      <c r="B93" s="182" t="s">
        <v>320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26" s="181" customFormat="1" ht="12.75" customHeight="1">
      <c r="A94" s="194"/>
      <c r="B94" s="178" t="s">
        <v>309</v>
      </c>
      <c r="C94" s="219" t="s">
        <v>312</v>
      </c>
      <c r="D94" s="220"/>
      <c r="E94" s="220"/>
      <c r="F94" s="220"/>
      <c r="G94" s="221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4" s="181" customFormat="1" ht="12.75">
      <c r="A95" s="194"/>
      <c r="B95" s="178"/>
      <c r="C95" s="83" t="s">
        <v>72</v>
      </c>
      <c r="D95" s="83" t="s">
        <v>313</v>
      </c>
      <c r="E95" s="83" t="s">
        <v>314</v>
      </c>
      <c r="F95" s="83" t="s">
        <v>315</v>
      </c>
      <c r="G95" s="83" t="s">
        <v>316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s="181" customFormat="1" ht="12.75">
      <c r="A96" s="194"/>
      <c r="B96" s="183" t="str">
        <f>Masterfiles!D70</f>
        <v>RAU-LS</v>
      </c>
      <c r="C96" s="199">
        <f>SUM(D96:G96)</f>
        <v>0</v>
      </c>
      <c r="D96" s="206" t="s">
        <v>12</v>
      </c>
      <c r="E96" s="206" t="s">
        <v>12</v>
      </c>
      <c r="F96" s="206" t="s">
        <v>12</v>
      </c>
      <c r="G96" s="206" t="s">
        <v>12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s="181" customFormat="1" ht="12.75">
      <c r="A97" s="194"/>
      <c r="B97" s="183" t="str">
        <f>Masterfiles!D71</f>
        <v>LS-TS</v>
      </c>
      <c r="C97" s="199">
        <f aca="true" t="shared" si="0" ref="C97:C108">SUM(D97:G97)</f>
        <v>0</v>
      </c>
      <c r="D97" s="206" t="s">
        <v>12</v>
      </c>
      <c r="E97" s="206" t="s">
        <v>12</v>
      </c>
      <c r="F97" s="206" t="s">
        <v>12</v>
      </c>
      <c r="G97" s="206" t="s">
        <v>12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s="181" customFormat="1" ht="12.75">
      <c r="A98" s="194"/>
      <c r="B98" s="183" t="str">
        <f>Masterfiles!D72</f>
        <v>TS-TS</v>
      </c>
      <c r="C98" s="199">
        <f t="shared" si="0"/>
        <v>0</v>
      </c>
      <c r="D98" s="206" t="s">
        <v>12</v>
      </c>
      <c r="E98" s="206" t="s">
        <v>12</v>
      </c>
      <c r="F98" s="206" t="s">
        <v>12</v>
      </c>
      <c r="G98" s="206" t="s">
        <v>12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s="181" customFormat="1" ht="12.75">
      <c r="A99" s="194"/>
      <c r="B99" s="183" t="str">
        <f>Masterfiles!D73</f>
        <v>TS-ISC</v>
      </c>
      <c r="C99" s="199">
        <f t="shared" si="0"/>
        <v>0</v>
      </c>
      <c r="D99" s="206" t="s">
        <v>12</v>
      </c>
      <c r="E99" s="206" t="s">
        <v>12</v>
      </c>
      <c r="F99" s="206" t="s">
        <v>12</v>
      </c>
      <c r="G99" s="206" t="s">
        <v>12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s="181" customFormat="1" ht="12.75">
      <c r="A100" s="194"/>
      <c r="B100" s="183" t="str">
        <f>Masterfiles!D74</f>
        <v>TS-IGW</v>
      </c>
      <c r="C100" s="199">
        <f t="shared" si="0"/>
        <v>0</v>
      </c>
      <c r="D100" s="206" t="s">
        <v>12</v>
      </c>
      <c r="E100" s="206" t="s">
        <v>12</v>
      </c>
      <c r="F100" s="206" t="s">
        <v>12</v>
      </c>
      <c r="G100" s="206" t="s">
        <v>12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s="181" customFormat="1" ht="12.75">
      <c r="A101" s="194"/>
      <c r="B101" s="183" t="str">
        <f>Masterfiles!D75</f>
        <v>TS-OSS</v>
      </c>
      <c r="C101" s="199">
        <f t="shared" si="0"/>
        <v>0</v>
      </c>
      <c r="D101" s="206" t="s">
        <v>12</v>
      </c>
      <c r="E101" s="206" t="s">
        <v>12</v>
      </c>
      <c r="F101" s="206" t="s">
        <v>12</v>
      </c>
      <c r="G101" s="206" t="s">
        <v>12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s="181" customFormat="1" ht="12.75">
      <c r="A102" s="194"/>
      <c r="B102" s="183" t="str">
        <f>Masterfiles!D76</f>
        <v>TRS-NMS</v>
      </c>
      <c r="C102" s="199">
        <f t="shared" si="0"/>
        <v>0</v>
      </c>
      <c r="D102" s="206" t="s">
        <v>12</v>
      </c>
      <c r="E102" s="206" t="s">
        <v>12</v>
      </c>
      <c r="F102" s="206" t="s">
        <v>12</v>
      </c>
      <c r="G102" s="206" t="s">
        <v>12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s="185" customFormat="1" ht="12.75">
      <c r="A103" s="194"/>
      <c r="B103" s="183" t="str">
        <f>Masterfiles!D77</f>
        <v>OTHER: complete as required</v>
      </c>
      <c r="C103" s="199">
        <f t="shared" si="0"/>
        <v>0</v>
      </c>
      <c r="D103" s="206" t="s">
        <v>12</v>
      </c>
      <c r="E103" s="206" t="s">
        <v>12</v>
      </c>
      <c r="F103" s="206" t="s">
        <v>12</v>
      </c>
      <c r="G103" s="206" t="s">
        <v>12</v>
      </c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</row>
    <row r="104" spans="1:24" s="185" customFormat="1" ht="12.75">
      <c r="A104" s="194"/>
      <c r="B104" s="183" t="str">
        <f>Masterfiles!D78</f>
        <v>OTHER: complete as required</v>
      </c>
      <c r="C104" s="199">
        <f t="shared" si="0"/>
        <v>0</v>
      </c>
      <c r="D104" s="206" t="s">
        <v>12</v>
      </c>
      <c r="E104" s="206" t="s">
        <v>12</v>
      </c>
      <c r="F104" s="206" t="s">
        <v>12</v>
      </c>
      <c r="G104" s="206" t="s">
        <v>12</v>
      </c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</row>
    <row r="105" spans="1:24" s="185" customFormat="1" ht="12.75">
      <c r="A105" s="194"/>
      <c r="B105" s="183" t="str">
        <f>Masterfiles!D79</f>
        <v>OTHER: complete as required</v>
      </c>
      <c r="C105" s="199">
        <f t="shared" si="0"/>
        <v>0</v>
      </c>
      <c r="D105" s="206" t="s">
        <v>12</v>
      </c>
      <c r="E105" s="206" t="s">
        <v>12</v>
      </c>
      <c r="F105" s="206" t="s">
        <v>12</v>
      </c>
      <c r="G105" s="206" t="s">
        <v>12</v>
      </c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</row>
    <row r="106" spans="1:24" s="185" customFormat="1" ht="12.75">
      <c r="A106" s="194"/>
      <c r="B106" s="183" t="str">
        <f>Masterfiles!D80</f>
        <v>OTHER: complete as required</v>
      </c>
      <c r="C106" s="199">
        <f t="shared" si="0"/>
        <v>0</v>
      </c>
      <c r="D106" s="206" t="s">
        <v>12</v>
      </c>
      <c r="E106" s="206" t="s">
        <v>12</v>
      </c>
      <c r="F106" s="206" t="s">
        <v>12</v>
      </c>
      <c r="G106" s="206" t="s">
        <v>12</v>
      </c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</row>
    <row r="107" spans="1:24" s="185" customFormat="1" ht="12.75">
      <c r="A107" s="194"/>
      <c r="B107" s="183" t="str">
        <f>Masterfiles!D81</f>
        <v>OTHER: complete as required</v>
      </c>
      <c r="C107" s="199">
        <f t="shared" si="0"/>
        <v>0</v>
      </c>
      <c r="D107" s="206" t="s">
        <v>12</v>
      </c>
      <c r="E107" s="206" t="s">
        <v>12</v>
      </c>
      <c r="F107" s="206" t="s">
        <v>12</v>
      </c>
      <c r="G107" s="206" t="s">
        <v>12</v>
      </c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</row>
    <row r="108" spans="1:24" s="185" customFormat="1" ht="12.75">
      <c r="A108" s="194"/>
      <c r="B108" s="183" t="str">
        <f>Masterfiles!D82</f>
        <v>OTHER: complete as required</v>
      </c>
      <c r="C108" s="199">
        <f t="shared" si="0"/>
        <v>0</v>
      </c>
      <c r="D108" s="206" t="s">
        <v>12</v>
      </c>
      <c r="E108" s="206" t="s">
        <v>12</v>
      </c>
      <c r="F108" s="206" t="s">
        <v>12</v>
      </c>
      <c r="G108" s="206" t="s">
        <v>12</v>
      </c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</row>
    <row r="109" spans="1:32" s="181" customFormat="1" ht="12.75">
      <c r="A109" s="194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s="181" customFormat="1" ht="12.75">
      <c r="A110" s="194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0" s="181" customFormat="1" ht="12.75">
      <c r="A111" s="194"/>
      <c r="B111" s="182" t="s">
        <v>321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29" s="181" customFormat="1" ht="12.75">
      <c r="A112" s="194"/>
      <c r="B112" s="178" t="s">
        <v>309</v>
      </c>
      <c r="C112" s="219" t="s">
        <v>317</v>
      </c>
      <c r="D112" s="220"/>
      <c r="E112" s="221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181" customFormat="1" ht="12.75">
      <c r="A113" s="194"/>
      <c r="B113" s="178"/>
      <c r="C113" s="83" t="s">
        <v>318</v>
      </c>
      <c r="D113" s="83" t="s">
        <v>319</v>
      </c>
      <c r="E113" s="83" t="s">
        <v>71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s="181" customFormat="1" ht="12.75">
      <c r="A114" s="194"/>
      <c r="B114" s="183" t="str">
        <f>B96</f>
        <v>RAU-LS</v>
      </c>
      <c r="C114" s="206" t="s">
        <v>12</v>
      </c>
      <c r="D114" s="206" t="s">
        <v>12</v>
      </c>
      <c r="E114" s="206" t="s">
        <v>12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s="181" customFormat="1" ht="12.75">
      <c r="A115" s="194"/>
      <c r="B115" s="183" t="str">
        <f aca="true" t="shared" si="1" ref="B115:B126">B97</f>
        <v>LS-TS</v>
      </c>
      <c r="C115" s="206" t="s">
        <v>12</v>
      </c>
      <c r="D115" s="206" t="s">
        <v>12</v>
      </c>
      <c r="E115" s="206" t="s">
        <v>12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s="181" customFormat="1" ht="12.75">
      <c r="A116" s="194"/>
      <c r="B116" s="183" t="str">
        <f t="shared" si="1"/>
        <v>TS-TS</v>
      </c>
      <c r="C116" s="206" t="s">
        <v>12</v>
      </c>
      <c r="D116" s="206" t="s">
        <v>12</v>
      </c>
      <c r="E116" s="206" t="s">
        <v>12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s="181" customFormat="1" ht="12.75">
      <c r="A117" s="194"/>
      <c r="B117" s="183" t="str">
        <f t="shared" si="1"/>
        <v>TS-ISC</v>
      </c>
      <c r="C117" s="206" t="s">
        <v>12</v>
      </c>
      <c r="D117" s="206" t="s">
        <v>12</v>
      </c>
      <c r="E117" s="206" t="s">
        <v>12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s="181" customFormat="1" ht="12.75">
      <c r="A118" s="194"/>
      <c r="B118" s="183" t="str">
        <f t="shared" si="1"/>
        <v>TS-IGW</v>
      </c>
      <c r="C118" s="206" t="s">
        <v>12</v>
      </c>
      <c r="D118" s="206" t="s">
        <v>12</v>
      </c>
      <c r="E118" s="206" t="s">
        <v>12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s="181" customFormat="1" ht="12.75">
      <c r="A119" s="194"/>
      <c r="B119" s="183" t="str">
        <f t="shared" si="1"/>
        <v>TS-OSS</v>
      </c>
      <c r="C119" s="206" t="s">
        <v>12</v>
      </c>
      <c r="D119" s="206" t="s">
        <v>12</v>
      </c>
      <c r="E119" s="206" t="s">
        <v>12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s="181" customFormat="1" ht="12.75">
      <c r="A120" s="194"/>
      <c r="B120" s="183" t="str">
        <f t="shared" si="1"/>
        <v>TRS-NMS</v>
      </c>
      <c r="C120" s="206" t="s">
        <v>12</v>
      </c>
      <c r="D120" s="206" t="s">
        <v>12</v>
      </c>
      <c r="E120" s="206" t="s">
        <v>12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s="181" customFormat="1" ht="12.75">
      <c r="A121" s="194"/>
      <c r="B121" s="183" t="str">
        <f t="shared" si="1"/>
        <v>OTHER: complete as required</v>
      </c>
      <c r="C121" s="206" t="s">
        <v>12</v>
      </c>
      <c r="D121" s="206" t="s">
        <v>12</v>
      </c>
      <c r="E121" s="206" t="s">
        <v>12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s="181" customFormat="1" ht="12.75">
      <c r="A122" s="194"/>
      <c r="B122" s="183" t="str">
        <f t="shared" si="1"/>
        <v>OTHER: complete as required</v>
      </c>
      <c r="C122" s="206" t="s">
        <v>12</v>
      </c>
      <c r="D122" s="206" t="s">
        <v>12</v>
      </c>
      <c r="E122" s="206" t="s">
        <v>12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s="181" customFormat="1" ht="12.75">
      <c r="A123" s="194"/>
      <c r="B123" s="183" t="str">
        <f t="shared" si="1"/>
        <v>OTHER: complete as required</v>
      </c>
      <c r="C123" s="206" t="s">
        <v>12</v>
      </c>
      <c r="D123" s="206" t="s">
        <v>12</v>
      </c>
      <c r="E123" s="206" t="s">
        <v>12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s="181" customFormat="1" ht="12.75">
      <c r="A124" s="194"/>
      <c r="B124" s="183" t="str">
        <f t="shared" si="1"/>
        <v>OTHER: complete as required</v>
      </c>
      <c r="C124" s="206" t="s">
        <v>12</v>
      </c>
      <c r="D124" s="206" t="s">
        <v>12</v>
      </c>
      <c r="E124" s="206" t="s">
        <v>12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s="181" customFormat="1" ht="12.75">
      <c r="A125" s="194"/>
      <c r="B125" s="183" t="str">
        <f t="shared" si="1"/>
        <v>OTHER: complete as required</v>
      </c>
      <c r="C125" s="206" t="s">
        <v>12</v>
      </c>
      <c r="D125" s="206" t="s">
        <v>12</v>
      </c>
      <c r="E125" s="206" t="s">
        <v>12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s="181" customFormat="1" ht="12.75">
      <c r="A126" s="194"/>
      <c r="B126" s="183" t="str">
        <f t="shared" si="1"/>
        <v>OTHER: complete as required</v>
      </c>
      <c r="C126" s="206" t="s">
        <v>12</v>
      </c>
      <c r="D126" s="206" t="s">
        <v>12</v>
      </c>
      <c r="E126" s="206" t="s">
        <v>12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30" s="181" customFormat="1" ht="12.75">
      <c r="A127" s="194"/>
      <c r="B127" s="187"/>
      <c r="C127" s="187"/>
      <c r="D127" s="186"/>
      <c r="E127" s="186"/>
      <c r="F127" s="18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1" s="181" customFormat="1" ht="12.75">
      <c r="A128" s="194"/>
      <c r="B128" s="187"/>
      <c r="C128" s="187"/>
      <c r="D128" s="186"/>
      <c r="E128" s="186"/>
      <c r="F128" s="186"/>
      <c r="G128" s="186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</sheetData>
  <sheetProtection/>
  <mergeCells count="6">
    <mergeCell ref="H74:H75"/>
    <mergeCell ref="C94:G94"/>
    <mergeCell ref="C112:E112"/>
    <mergeCell ref="F74:F75"/>
    <mergeCell ref="E74:E75"/>
    <mergeCell ref="G74:G75"/>
  </mergeCells>
  <printOptions/>
  <pageMargins left="0.75" right="0.75" top="1" bottom="1" header="0.5" footer="0.5"/>
  <pageSetup fitToHeight="2" fitToWidth="1" horizontalDpi="300" verticalDpi="300" orientation="portrait" paperSize="9" scale="37" r:id="rId3"/>
  <headerFooter alignWithMargins="0">
    <oddFooter>&amp;L&amp;F
&amp;A 
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D56"/>
  <sheetViews>
    <sheetView zoomScale="85" zoomScaleNormal="85" zoomScaleSheetLayoutView="55" zoomScalePageLayoutView="0" workbookViewId="0" topLeftCell="A1">
      <pane ySplit="1" topLeftCell="BM2" activePane="bottomLeft" state="frozen"/>
      <selection pane="topLeft" activeCell="C10" sqref="C10"/>
      <selection pane="bottomLeft" activeCell="I4" sqref="I4"/>
    </sheetView>
  </sheetViews>
  <sheetFormatPr defaultColWidth="9.140625" defaultRowHeight="12.75"/>
  <cols>
    <col min="1" max="1" width="10.140625" style="192" customWidth="1"/>
    <col min="2" max="2" width="10.7109375" style="126" customWidth="1"/>
    <col min="3" max="3" width="36.57421875" style="126" customWidth="1"/>
    <col min="4" max="5" width="13.28125" style="126" customWidth="1"/>
    <col min="6" max="6" width="16.7109375" style="126" customWidth="1"/>
    <col min="7" max="12" width="13.28125" style="126" customWidth="1"/>
    <col min="13" max="19" width="15.57421875" style="126" customWidth="1"/>
    <col min="20" max="20" width="15.7109375" style="126" customWidth="1"/>
    <col min="21" max="27" width="11.7109375" style="126" customWidth="1"/>
    <col min="28" max="16384" width="9.140625" style="126" customWidth="1"/>
  </cols>
  <sheetData>
    <row r="1" spans="1:2" s="99" customFormat="1" ht="26.25">
      <c r="A1" s="188">
        <v>4</v>
      </c>
      <c r="B1" s="87" t="s">
        <v>52</v>
      </c>
    </row>
    <row r="4" spans="1:5" ht="12.75">
      <c r="A4" s="195">
        <v>4.01</v>
      </c>
      <c r="B4" s="3" t="s">
        <v>65</v>
      </c>
      <c r="C4" s="4"/>
      <c r="D4" s="4"/>
      <c r="E4" s="4"/>
    </row>
    <row r="5" spans="1:5" ht="12.75">
      <c r="A5" s="195"/>
      <c r="B5" s="3"/>
      <c r="C5" s="4"/>
      <c r="D5" s="4"/>
      <c r="E5" s="4"/>
    </row>
    <row r="6" spans="1:5" ht="12.75">
      <c r="A6" s="195"/>
      <c r="B6" s="159" t="s">
        <v>63</v>
      </c>
      <c r="C6" s="4"/>
      <c r="D6" s="4"/>
      <c r="E6" s="4"/>
    </row>
    <row r="7" spans="1:5" ht="12.75">
      <c r="A7" s="195"/>
      <c r="B7" s="4"/>
      <c r="C7" s="4"/>
      <c r="D7" s="4"/>
      <c r="E7" s="4"/>
    </row>
    <row r="8" spans="1:5" ht="12.75">
      <c r="A8" s="195"/>
      <c r="B8" s="4"/>
      <c r="C8" s="4"/>
      <c r="D8" s="4"/>
      <c r="E8" s="4"/>
    </row>
    <row r="9" spans="1:3" ht="12.75">
      <c r="A9" s="195"/>
      <c r="B9" s="4"/>
      <c r="C9" s="5"/>
    </row>
    <row r="10" spans="1:11" s="20" customFormat="1" ht="12.75">
      <c r="A10" s="28"/>
      <c r="B10" s="4"/>
      <c r="C10" s="69"/>
      <c r="D10" s="31"/>
      <c r="E10" s="70"/>
      <c r="F10" s="71"/>
      <c r="G10" s="71"/>
      <c r="H10" s="72"/>
      <c r="I10" s="73"/>
      <c r="J10" s="73"/>
      <c r="K10" s="74"/>
    </row>
    <row r="11" spans="1:55" s="20" customFormat="1" ht="12.75">
      <c r="A11" s="28"/>
      <c r="B11" s="4"/>
      <c r="C11" s="75"/>
      <c r="D11" s="31"/>
      <c r="E11" s="76"/>
      <c r="F11" s="77"/>
      <c r="G11" s="77" t="s">
        <v>33</v>
      </c>
      <c r="H11" s="77"/>
      <c r="I11" s="77"/>
      <c r="J11" s="78" t="s">
        <v>322</v>
      </c>
      <c r="K11" s="79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</row>
    <row r="12" spans="1:55" s="20" customFormat="1" ht="99" customHeight="1">
      <c r="A12" s="28"/>
      <c r="B12" s="4"/>
      <c r="C12" s="81" t="s">
        <v>4</v>
      </c>
      <c r="D12" s="81" t="s">
        <v>323</v>
      </c>
      <c r="E12" s="40" t="s">
        <v>34</v>
      </c>
      <c r="F12" s="83" t="s">
        <v>324</v>
      </c>
      <c r="G12" s="82" t="s">
        <v>325</v>
      </c>
      <c r="H12" s="83" t="s">
        <v>35</v>
      </c>
      <c r="I12" s="82" t="s">
        <v>326</v>
      </c>
      <c r="J12" s="84" t="s">
        <v>327</v>
      </c>
      <c r="K12" s="40" t="s">
        <v>328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1:55" s="20" customFormat="1" ht="12.75">
      <c r="A13" s="28"/>
      <c r="B13" s="4"/>
      <c r="C13" s="127" t="str">
        <f>Masterfiles!D49</f>
        <v>RAU (Remote access unit)</v>
      </c>
      <c r="D13" s="214" t="s">
        <v>12</v>
      </c>
      <c r="E13" s="214" t="s">
        <v>12</v>
      </c>
      <c r="F13" s="215" t="s">
        <v>12</v>
      </c>
      <c r="G13" s="209" t="s">
        <v>22</v>
      </c>
      <c r="H13" s="209" t="s">
        <v>22</v>
      </c>
      <c r="I13" s="209" t="s">
        <v>22</v>
      </c>
      <c r="J13" s="209" t="s">
        <v>22</v>
      </c>
      <c r="K13" s="209" t="s">
        <v>22</v>
      </c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</row>
    <row r="14" spans="1:55" s="20" customFormat="1" ht="12.75">
      <c r="A14" s="28"/>
      <c r="B14" s="4"/>
      <c r="C14" s="127" t="str">
        <f>Masterfiles!D50</f>
        <v>LS (Local switch)</v>
      </c>
      <c r="D14" s="214" t="s">
        <v>12</v>
      </c>
      <c r="E14" s="214" t="s">
        <v>12</v>
      </c>
      <c r="F14" s="215" t="s">
        <v>12</v>
      </c>
      <c r="G14" s="209" t="s">
        <v>22</v>
      </c>
      <c r="H14" s="209" t="s">
        <v>22</v>
      </c>
      <c r="I14" s="209" t="s">
        <v>22</v>
      </c>
      <c r="J14" s="209" t="s">
        <v>22</v>
      </c>
      <c r="K14" s="209" t="s">
        <v>22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</row>
    <row r="15" spans="1:55" s="20" customFormat="1" ht="12.75">
      <c r="A15" s="28"/>
      <c r="B15" s="4"/>
      <c r="C15" s="127" t="str">
        <f>Masterfiles!D51</f>
        <v>TS (Tandem switch)</v>
      </c>
      <c r="D15" s="214" t="s">
        <v>12</v>
      </c>
      <c r="E15" s="214" t="s">
        <v>12</v>
      </c>
      <c r="F15" s="215" t="s">
        <v>12</v>
      </c>
      <c r="G15" s="209" t="s">
        <v>22</v>
      </c>
      <c r="H15" s="209" t="s">
        <v>22</v>
      </c>
      <c r="I15" s="209" t="s">
        <v>22</v>
      </c>
      <c r="J15" s="209" t="s">
        <v>22</v>
      </c>
      <c r="K15" s="209" t="s">
        <v>22</v>
      </c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</row>
    <row r="16" spans="1:55" s="20" customFormat="1" ht="12.75">
      <c r="A16" s="28"/>
      <c r="B16" s="4"/>
      <c r="C16" s="127" t="str">
        <f>Masterfiles!D52</f>
        <v>ISC (International switching centre)</v>
      </c>
      <c r="D16" s="214" t="s">
        <v>12</v>
      </c>
      <c r="E16" s="214" t="s">
        <v>12</v>
      </c>
      <c r="F16" s="215" t="s">
        <v>12</v>
      </c>
      <c r="G16" s="209" t="s">
        <v>22</v>
      </c>
      <c r="H16" s="209" t="s">
        <v>22</v>
      </c>
      <c r="I16" s="209" t="s">
        <v>22</v>
      </c>
      <c r="J16" s="209" t="s">
        <v>22</v>
      </c>
      <c r="K16" s="209" t="s">
        <v>22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</row>
    <row r="17" spans="1:55" s="20" customFormat="1" ht="12.75">
      <c r="A17" s="28"/>
      <c r="B17" s="4"/>
      <c r="C17" s="127" t="str">
        <f>Masterfiles!D53</f>
        <v>IGW (Interconnect Gateway) </v>
      </c>
      <c r="D17" s="214" t="s">
        <v>12</v>
      </c>
      <c r="E17" s="214" t="s">
        <v>12</v>
      </c>
      <c r="F17" s="215" t="s">
        <v>12</v>
      </c>
      <c r="G17" s="209" t="s">
        <v>22</v>
      </c>
      <c r="H17" s="209" t="s">
        <v>22</v>
      </c>
      <c r="I17" s="209" t="s">
        <v>22</v>
      </c>
      <c r="J17" s="209" t="s">
        <v>22</v>
      </c>
      <c r="K17" s="209" t="s">
        <v>22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</row>
    <row r="18" spans="1:55" s="20" customFormat="1" ht="12.75">
      <c r="A18" s="28"/>
      <c r="B18" s="4"/>
      <c r="C18" s="127" t="str">
        <f>Masterfiles!D54</f>
        <v>IN (Intelligent network platform)</v>
      </c>
      <c r="D18" s="214" t="s">
        <v>12</v>
      </c>
      <c r="E18" s="214" t="s">
        <v>12</v>
      </c>
      <c r="F18" s="215" t="s">
        <v>12</v>
      </c>
      <c r="G18" s="209" t="s">
        <v>22</v>
      </c>
      <c r="H18" s="209" t="s">
        <v>22</v>
      </c>
      <c r="I18" s="209" t="s">
        <v>22</v>
      </c>
      <c r="J18" s="209" t="s">
        <v>22</v>
      </c>
      <c r="K18" s="209" t="s">
        <v>22</v>
      </c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</row>
    <row r="19" spans="1:55" s="20" customFormat="1" ht="12.75">
      <c r="A19" s="28"/>
      <c r="B19" s="4"/>
      <c r="C19" s="127" t="str">
        <f>Masterfiles!D55</f>
        <v>BIL (Retail Billing system)</v>
      </c>
      <c r="D19" s="214" t="s">
        <v>12</v>
      </c>
      <c r="E19" s="214" t="s">
        <v>12</v>
      </c>
      <c r="F19" s="215" t="s">
        <v>12</v>
      </c>
      <c r="G19" s="209" t="s">
        <v>22</v>
      </c>
      <c r="H19" s="209" t="s">
        <v>22</v>
      </c>
      <c r="I19" s="209" t="s">
        <v>22</v>
      </c>
      <c r="J19" s="209" t="s">
        <v>22</v>
      </c>
      <c r="K19" s="209" t="s">
        <v>22</v>
      </c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</row>
    <row r="20" spans="1:55" s="20" customFormat="1" ht="12.75">
      <c r="A20" s="28"/>
      <c r="B20" s="4"/>
      <c r="C20" s="127" t="str">
        <f>Masterfiles!D56</f>
        <v>IBIL (Interconnection Billing System)</v>
      </c>
      <c r="D20" s="214" t="s">
        <v>12</v>
      </c>
      <c r="E20" s="214" t="s">
        <v>12</v>
      </c>
      <c r="F20" s="215" t="s">
        <v>12</v>
      </c>
      <c r="G20" s="209" t="s">
        <v>22</v>
      </c>
      <c r="H20" s="209" t="s">
        <v>22</v>
      </c>
      <c r="I20" s="209" t="s">
        <v>22</v>
      </c>
      <c r="J20" s="209" t="s">
        <v>22</v>
      </c>
      <c r="K20" s="209" t="s">
        <v>22</v>
      </c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</row>
    <row r="21" spans="1:55" s="20" customFormat="1" ht="12.75">
      <c r="A21" s="28"/>
      <c r="B21" s="4"/>
      <c r="C21" s="127" t="str">
        <f>Masterfiles!D57</f>
        <v>NMS (Network management system)</v>
      </c>
      <c r="D21" s="214" t="s">
        <v>12</v>
      </c>
      <c r="E21" s="214" t="s">
        <v>12</v>
      </c>
      <c r="F21" s="215" t="s">
        <v>12</v>
      </c>
      <c r="G21" s="209" t="s">
        <v>22</v>
      </c>
      <c r="H21" s="209" t="s">
        <v>22</v>
      </c>
      <c r="I21" s="209" t="s">
        <v>22</v>
      </c>
      <c r="J21" s="209" t="s">
        <v>22</v>
      </c>
      <c r="K21" s="209" t="s">
        <v>22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</row>
    <row r="22" spans="1:55" s="20" customFormat="1" ht="12.75">
      <c r="A22" s="28"/>
      <c r="B22" s="4"/>
      <c r="C22" s="127" t="str">
        <f>Masterfiles!D59</f>
        <v>OTHER: complete as required</v>
      </c>
      <c r="D22" s="214" t="s">
        <v>12</v>
      </c>
      <c r="E22" s="214" t="s">
        <v>12</v>
      </c>
      <c r="F22" s="215" t="s">
        <v>12</v>
      </c>
      <c r="G22" s="209" t="s">
        <v>22</v>
      </c>
      <c r="H22" s="209" t="s">
        <v>22</v>
      </c>
      <c r="I22" s="209" t="s">
        <v>22</v>
      </c>
      <c r="J22" s="209" t="s">
        <v>22</v>
      </c>
      <c r="K22" s="209" t="s">
        <v>22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</row>
    <row r="23" spans="1:55" s="20" customFormat="1" ht="12.75">
      <c r="A23" s="28"/>
      <c r="B23" s="4"/>
      <c r="C23" s="127" t="str">
        <f>Masterfiles!D60</f>
        <v>OTHER: complete as required</v>
      </c>
      <c r="D23" s="214" t="s">
        <v>12</v>
      </c>
      <c r="E23" s="214" t="s">
        <v>12</v>
      </c>
      <c r="F23" s="215" t="s">
        <v>12</v>
      </c>
      <c r="G23" s="209" t="s">
        <v>22</v>
      </c>
      <c r="H23" s="209" t="s">
        <v>22</v>
      </c>
      <c r="I23" s="209" t="s">
        <v>22</v>
      </c>
      <c r="J23" s="209" t="s">
        <v>22</v>
      </c>
      <c r="K23" s="209" t="s">
        <v>22</v>
      </c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</row>
    <row r="24" spans="1:55" s="20" customFormat="1" ht="12.75">
      <c r="A24" s="28"/>
      <c r="B24" s="4"/>
      <c r="C24" s="127" t="str">
        <f>Masterfiles!D62</f>
        <v>OTHER: complete as required</v>
      </c>
      <c r="D24" s="214" t="s">
        <v>12</v>
      </c>
      <c r="E24" s="214" t="s">
        <v>12</v>
      </c>
      <c r="F24" s="215" t="s">
        <v>12</v>
      </c>
      <c r="G24" s="209" t="s">
        <v>22</v>
      </c>
      <c r="H24" s="209" t="s">
        <v>22</v>
      </c>
      <c r="I24" s="209" t="s">
        <v>22</v>
      </c>
      <c r="J24" s="209" t="s">
        <v>22</v>
      </c>
      <c r="K24" s="209" t="s">
        <v>22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</row>
    <row r="25" spans="1:55" s="20" customFormat="1" ht="12.75">
      <c r="A25" s="28"/>
      <c r="B25" s="4"/>
      <c r="C25" s="127" t="str">
        <f>Masterfiles!D63</f>
        <v>OTHER: complete as required</v>
      </c>
      <c r="D25" s="214" t="s">
        <v>12</v>
      </c>
      <c r="E25" s="214" t="s">
        <v>12</v>
      </c>
      <c r="F25" s="215" t="s">
        <v>12</v>
      </c>
      <c r="G25" s="209" t="s">
        <v>22</v>
      </c>
      <c r="H25" s="209" t="s">
        <v>22</v>
      </c>
      <c r="I25" s="209" t="s">
        <v>22</v>
      </c>
      <c r="J25" s="209" t="s">
        <v>22</v>
      </c>
      <c r="K25" s="209" t="s">
        <v>22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</row>
    <row r="26" spans="1:11" s="20" customFormat="1" ht="12.75">
      <c r="A26" s="28"/>
      <c r="B26" s="4"/>
      <c r="C26" s="4"/>
      <c r="D26" s="4"/>
      <c r="E26" s="170"/>
      <c r="F26" s="171"/>
      <c r="G26" s="172"/>
      <c r="H26" s="172"/>
      <c r="I26" s="172"/>
      <c r="J26" s="172"/>
      <c r="K26" s="172"/>
    </row>
    <row r="27" s="20" customFormat="1" ht="12.75">
      <c r="A27" s="28"/>
    </row>
    <row r="28" spans="1:47" s="20" customFormat="1" ht="12.75">
      <c r="A28" s="195">
        <v>4.02</v>
      </c>
      <c r="B28" s="138" t="s">
        <v>39</v>
      </c>
      <c r="C28" s="54"/>
      <c r="D28" s="139"/>
      <c r="E28" s="139"/>
      <c r="F28" s="140"/>
      <c r="G28" s="140"/>
      <c r="H28" s="140"/>
      <c r="I28" s="140"/>
      <c r="J28" s="140"/>
      <c r="K28" s="141"/>
      <c r="L28" s="141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</row>
    <row r="29" s="20" customFormat="1" ht="12.75">
      <c r="A29" s="28"/>
    </row>
    <row r="30" spans="1:12" s="20" customFormat="1" ht="12.75">
      <c r="A30" s="28"/>
      <c r="C30" s="69"/>
      <c r="D30" s="31"/>
      <c r="E30" s="31"/>
      <c r="F30" s="70"/>
      <c r="G30" s="71"/>
      <c r="H30" s="71"/>
      <c r="I30" s="72"/>
      <c r="J30" s="73"/>
      <c r="K30" s="73"/>
      <c r="L30" s="74"/>
    </row>
    <row r="31" spans="1:47" s="20" customFormat="1" ht="12.75">
      <c r="A31" s="28"/>
      <c r="C31" s="75"/>
      <c r="D31" s="31"/>
      <c r="E31" s="31"/>
      <c r="F31" s="76"/>
      <c r="G31" s="77"/>
      <c r="H31" s="77" t="s">
        <v>33</v>
      </c>
      <c r="I31" s="77"/>
      <c r="J31" s="77"/>
      <c r="K31" s="78" t="s">
        <v>322</v>
      </c>
      <c r="L31" s="79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</row>
    <row r="32" spans="1:56" s="20" customFormat="1" ht="111" customHeight="1">
      <c r="A32" s="28"/>
      <c r="C32" s="81" t="s">
        <v>4</v>
      </c>
      <c r="D32" s="90" t="s">
        <v>40</v>
      </c>
      <c r="E32" s="89"/>
      <c r="F32" s="40" t="s">
        <v>34</v>
      </c>
      <c r="G32" s="83" t="s">
        <v>324</v>
      </c>
      <c r="H32" s="82" t="s">
        <v>325</v>
      </c>
      <c r="I32" s="83" t="s">
        <v>35</v>
      </c>
      <c r="J32" s="82" t="s">
        <v>326</v>
      </c>
      <c r="K32" s="84" t="s">
        <v>327</v>
      </c>
      <c r="L32" s="40" t="s">
        <v>328</v>
      </c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</row>
    <row r="33" spans="1:47" s="20" customFormat="1" ht="12.75">
      <c r="A33" s="28"/>
      <c r="C33" s="23" t="s">
        <v>329</v>
      </c>
      <c r="D33" s="23" t="s">
        <v>153</v>
      </c>
      <c r="E33" s="23"/>
      <c r="F33" s="214" t="s">
        <v>12</v>
      </c>
      <c r="G33" s="215" t="s">
        <v>12</v>
      </c>
      <c r="H33" s="209" t="s">
        <v>22</v>
      </c>
      <c r="I33" s="209" t="s">
        <v>22</v>
      </c>
      <c r="J33" s="209" t="s">
        <v>22</v>
      </c>
      <c r="K33" s="209" t="s">
        <v>22</v>
      </c>
      <c r="L33" s="209" t="s">
        <v>22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</row>
    <row r="34" spans="1:47" s="20" customFormat="1" ht="12.75">
      <c r="A34" s="28"/>
      <c r="C34" s="23" t="s">
        <v>330</v>
      </c>
      <c r="D34" s="23" t="s">
        <v>153</v>
      </c>
      <c r="E34" s="23"/>
      <c r="F34" s="214" t="s">
        <v>12</v>
      </c>
      <c r="G34" s="215" t="s">
        <v>12</v>
      </c>
      <c r="H34" s="209" t="s">
        <v>22</v>
      </c>
      <c r="I34" s="209" t="s">
        <v>22</v>
      </c>
      <c r="J34" s="209" t="s">
        <v>22</v>
      </c>
      <c r="K34" s="209" t="s">
        <v>22</v>
      </c>
      <c r="L34" s="209" t="s">
        <v>22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</row>
    <row r="35" spans="1:47" s="20" customFormat="1" ht="12.75">
      <c r="A35" s="28"/>
      <c r="C35" s="23" t="s">
        <v>331</v>
      </c>
      <c r="D35" s="23" t="s">
        <v>153</v>
      </c>
      <c r="E35" s="23"/>
      <c r="F35" s="214" t="s">
        <v>12</v>
      </c>
      <c r="G35" s="215" t="s">
        <v>12</v>
      </c>
      <c r="H35" s="209" t="s">
        <v>22</v>
      </c>
      <c r="I35" s="209" t="s">
        <v>22</v>
      </c>
      <c r="J35" s="209" t="s">
        <v>22</v>
      </c>
      <c r="K35" s="209" t="s">
        <v>22</v>
      </c>
      <c r="L35" s="209" t="s">
        <v>22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</row>
    <row r="36" spans="1:47" s="20" customFormat="1" ht="12.75">
      <c r="A36" s="28"/>
      <c r="C36" s="23" t="s">
        <v>332</v>
      </c>
      <c r="D36" s="23" t="s">
        <v>153</v>
      </c>
      <c r="E36" s="23"/>
      <c r="F36" s="214" t="s">
        <v>12</v>
      </c>
      <c r="G36" s="215" t="s">
        <v>12</v>
      </c>
      <c r="H36" s="209" t="s">
        <v>22</v>
      </c>
      <c r="I36" s="209" t="s">
        <v>22</v>
      </c>
      <c r="J36" s="209" t="s">
        <v>22</v>
      </c>
      <c r="K36" s="209" t="s">
        <v>22</v>
      </c>
      <c r="L36" s="209" t="s">
        <v>22</v>
      </c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</row>
    <row r="37" spans="1:47" s="20" customFormat="1" ht="12.75">
      <c r="A37" s="28"/>
      <c r="C37" s="23" t="s">
        <v>56</v>
      </c>
      <c r="D37" s="23" t="s">
        <v>154</v>
      </c>
      <c r="E37" s="23"/>
      <c r="F37" s="214" t="s">
        <v>12</v>
      </c>
      <c r="G37" s="215" t="s">
        <v>12</v>
      </c>
      <c r="H37" s="209" t="s">
        <v>22</v>
      </c>
      <c r="I37" s="209" t="s">
        <v>22</v>
      </c>
      <c r="J37" s="209" t="s">
        <v>22</v>
      </c>
      <c r="K37" s="209" t="s">
        <v>22</v>
      </c>
      <c r="L37" s="209" t="s">
        <v>22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</row>
    <row r="38" spans="1:47" s="20" customFormat="1" ht="12.75">
      <c r="A38" s="28"/>
      <c r="C38" s="23" t="s">
        <v>151</v>
      </c>
      <c r="D38" s="23" t="s">
        <v>153</v>
      </c>
      <c r="E38" s="23"/>
      <c r="F38" s="214" t="s">
        <v>12</v>
      </c>
      <c r="G38" s="215" t="s">
        <v>12</v>
      </c>
      <c r="H38" s="209" t="s">
        <v>22</v>
      </c>
      <c r="I38" s="209" t="s">
        <v>22</v>
      </c>
      <c r="J38" s="209" t="s">
        <v>22</v>
      </c>
      <c r="K38" s="209" t="s">
        <v>22</v>
      </c>
      <c r="L38" s="209" t="s">
        <v>22</v>
      </c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</row>
    <row r="39" spans="1:47" s="20" customFormat="1" ht="12.75">
      <c r="A39" s="28"/>
      <c r="C39" s="23" t="s">
        <v>152</v>
      </c>
      <c r="D39" s="23" t="s">
        <v>155</v>
      </c>
      <c r="E39" s="23"/>
      <c r="F39" s="214" t="s">
        <v>12</v>
      </c>
      <c r="G39" s="215" t="s">
        <v>12</v>
      </c>
      <c r="H39" s="209" t="s">
        <v>22</v>
      </c>
      <c r="I39" s="209" t="s">
        <v>22</v>
      </c>
      <c r="J39" s="209" t="s">
        <v>22</v>
      </c>
      <c r="K39" s="209" t="s">
        <v>22</v>
      </c>
      <c r="L39" s="209" t="s">
        <v>22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</row>
    <row r="40" spans="1:12" s="20" customFormat="1" ht="12.75">
      <c r="A40" s="28"/>
      <c r="C40" s="26"/>
      <c r="D40" s="26"/>
      <c r="E40" s="26"/>
      <c r="F40" s="26"/>
      <c r="G40" s="26"/>
      <c r="H40" s="26"/>
      <c r="I40" s="26"/>
      <c r="J40" s="172"/>
      <c r="K40" s="172"/>
      <c r="L40" s="172"/>
    </row>
    <row r="41" spans="1:12" s="20" customFormat="1" ht="12.75">
      <c r="A41" s="28"/>
      <c r="C41" s="26"/>
      <c r="D41" s="26"/>
      <c r="E41" s="26"/>
      <c r="F41" s="26"/>
      <c r="G41" s="26"/>
      <c r="H41" s="26"/>
      <c r="I41" s="26"/>
      <c r="J41" s="172"/>
      <c r="K41" s="172"/>
      <c r="L41" s="172"/>
    </row>
    <row r="42" s="20" customFormat="1" ht="12.75">
      <c r="A42" s="28"/>
    </row>
    <row r="43" spans="1:7" ht="12.75">
      <c r="A43" s="195">
        <v>4.04</v>
      </c>
      <c r="B43" s="3" t="s">
        <v>15</v>
      </c>
      <c r="C43" s="4"/>
      <c r="D43" s="4"/>
      <c r="E43" s="4"/>
      <c r="F43" s="4"/>
      <c r="G43" s="4"/>
    </row>
    <row r="44" spans="1:5" ht="12.75">
      <c r="A44" s="195"/>
      <c r="B44" s="3"/>
      <c r="C44" s="5"/>
      <c r="D44" s="5"/>
      <c r="E44" s="5"/>
    </row>
    <row r="45" spans="1:5" ht="12.75">
      <c r="A45" s="195"/>
      <c r="B45" s="159" t="s">
        <v>64</v>
      </c>
      <c r="C45" s="4"/>
      <c r="D45" s="4"/>
      <c r="E45" s="4"/>
    </row>
    <row r="46" spans="1:5" ht="12.75">
      <c r="A46" s="195"/>
      <c r="B46" s="3"/>
      <c r="C46" s="5"/>
      <c r="D46" s="5"/>
      <c r="E46" s="5"/>
    </row>
    <row r="47" spans="1:10" ht="12.75">
      <c r="A47" s="195"/>
      <c r="B47" s="3"/>
      <c r="C47" s="91"/>
      <c r="D47" s="95"/>
      <c r="E47" s="93"/>
      <c r="F47" s="8">
        <v>2008</v>
      </c>
      <c r="G47" s="8">
        <f>F47+1</f>
        <v>2009</v>
      </c>
      <c r="H47" s="8">
        <f>G47+1</f>
        <v>2010</v>
      </c>
      <c r="I47" s="8">
        <f>H47+1</f>
        <v>2011</v>
      </c>
      <c r="J47" s="8">
        <f>I47+1</f>
        <v>2012</v>
      </c>
    </row>
    <row r="48" spans="1:10" ht="12.75">
      <c r="A48" s="195"/>
      <c r="B48" s="3"/>
      <c r="C48" s="92" t="s">
        <v>9</v>
      </c>
      <c r="D48" s="96"/>
      <c r="E48" s="94"/>
      <c r="F48" s="38" t="s">
        <v>3</v>
      </c>
      <c r="G48" s="39" t="s">
        <v>3</v>
      </c>
      <c r="H48" s="39" t="s">
        <v>3</v>
      </c>
      <c r="I48" s="39" t="s">
        <v>2</v>
      </c>
      <c r="J48" s="39" t="s">
        <v>2</v>
      </c>
    </row>
    <row r="49" spans="1:10" ht="12.75">
      <c r="A49" s="195"/>
      <c r="B49" s="3"/>
      <c r="C49" s="142" t="s">
        <v>57</v>
      </c>
      <c r="D49" s="143"/>
      <c r="E49" s="144"/>
      <c r="F49" s="214" t="s">
        <v>12</v>
      </c>
      <c r="G49" s="214" t="s">
        <v>12</v>
      </c>
      <c r="H49" s="214" t="s">
        <v>12</v>
      </c>
      <c r="I49" s="216" t="s">
        <v>12</v>
      </c>
      <c r="J49" s="216" t="s">
        <v>12</v>
      </c>
    </row>
    <row r="50" spans="1:10" ht="12.75">
      <c r="A50" s="195"/>
      <c r="B50" s="3"/>
      <c r="C50" s="142" t="s">
        <v>58</v>
      </c>
      <c r="D50" s="143"/>
      <c r="E50" s="144"/>
      <c r="F50" s="214" t="s">
        <v>12</v>
      </c>
      <c r="G50" s="214" t="s">
        <v>12</v>
      </c>
      <c r="H50" s="214" t="s">
        <v>12</v>
      </c>
      <c r="I50" s="216" t="s">
        <v>12</v>
      </c>
      <c r="J50" s="216" t="s">
        <v>12</v>
      </c>
    </row>
    <row r="51" spans="1:10" ht="12.75">
      <c r="A51" s="195"/>
      <c r="B51" s="3"/>
      <c r="C51" s="142" t="s">
        <v>59</v>
      </c>
      <c r="D51" s="145"/>
      <c r="E51" s="146"/>
      <c r="F51" s="214" t="s">
        <v>12</v>
      </c>
      <c r="G51" s="214" t="s">
        <v>12</v>
      </c>
      <c r="H51" s="214" t="s">
        <v>12</v>
      </c>
      <c r="I51" s="216" t="s">
        <v>12</v>
      </c>
      <c r="J51" s="216" t="s">
        <v>12</v>
      </c>
    </row>
    <row r="52" spans="1:10" ht="12.75">
      <c r="A52" s="195"/>
      <c r="B52" s="3"/>
      <c r="C52" s="142" t="s">
        <v>156</v>
      </c>
      <c r="D52" s="145"/>
      <c r="E52" s="146"/>
      <c r="F52" s="214" t="s">
        <v>12</v>
      </c>
      <c r="G52" s="214" t="s">
        <v>12</v>
      </c>
      <c r="H52" s="214" t="s">
        <v>12</v>
      </c>
      <c r="I52" s="216" t="s">
        <v>12</v>
      </c>
      <c r="J52" s="216" t="s">
        <v>12</v>
      </c>
    </row>
    <row r="56" ht="12.75">
      <c r="A56" s="192" t="s">
        <v>54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37" r:id="rId1"/>
  <headerFooter alignWithMargins="0">
    <oddFooter>&amp;L&amp;F
&amp;A 
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G3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0.140625" style="192" customWidth="1"/>
    <col min="2" max="2" width="10.7109375" style="126" customWidth="1"/>
    <col min="3" max="3" width="50.7109375" style="126" customWidth="1"/>
    <col min="4" max="5" width="13.28125" style="126" customWidth="1"/>
    <col min="6" max="6" width="16.7109375" style="126" customWidth="1"/>
    <col min="7" max="12" width="13.28125" style="126" customWidth="1"/>
    <col min="13" max="19" width="15.57421875" style="126" customWidth="1"/>
    <col min="20" max="20" width="15.7109375" style="126" customWidth="1"/>
    <col min="21" max="27" width="11.7109375" style="126" customWidth="1"/>
    <col min="28" max="16384" width="9.140625" style="126" customWidth="1"/>
  </cols>
  <sheetData>
    <row r="1" spans="1:2" s="99" customFormat="1" ht="26.25">
      <c r="A1" s="188">
        <v>5</v>
      </c>
      <c r="B1" s="87" t="s">
        <v>333</v>
      </c>
    </row>
    <row r="4" spans="1:5" ht="12.75">
      <c r="A4" s="195">
        <v>5.01</v>
      </c>
      <c r="B4" s="3" t="s">
        <v>334</v>
      </c>
      <c r="C4" s="4"/>
      <c r="D4" s="4"/>
      <c r="E4" s="4"/>
    </row>
    <row r="5" spans="1:5" ht="12.75">
      <c r="A5" s="195"/>
      <c r="B5" s="3"/>
      <c r="C5" s="4"/>
      <c r="D5" s="4"/>
      <c r="E5" s="4"/>
    </row>
    <row r="6" spans="1:5" ht="12.75">
      <c r="A6" s="195"/>
      <c r="B6" s="159" t="s">
        <v>244</v>
      </c>
      <c r="C6" s="4"/>
      <c r="D6" s="4"/>
      <c r="E6" s="4"/>
    </row>
    <row r="7" spans="1:5" ht="12.75">
      <c r="A7" s="195"/>
      <c r="B7" s="159"/>
      <c r="C7" s="4"/>
      <c r="D7" s="4"/>
      <c r="E7" s="4"/>
    </row>
    <row r="8" spans="1:5" ht="12.75">
      <c r="A8" s="195"/>
      <c r="B8" s="159"/>
      <c r="C8" s="161" t="s">
        <v>258</v>
      </c>
      <c r="D8" s="197" t="s">
        <v>12</v>
      </c>
      <c r="E8" s="4"/>
    </row>
    <row r="9" spans="1:5" ht="12.75">
      <c r="A9" s="195"/>
      <c r="B9" s="159"/>
      <c r="C9" s="162" t="s">
        <v>259</v>
      </c>
      <c r="D9" s="197" t="s">
        <v>12</v>
      </c>
      <c r="E9" s="4"/>
    </row>
    <row r="10" spans="1:5" ht="12.75">
      <c r="A10" s="195"/>
      <c r="B10" s="4"/>
      <c r="C10" s="4"/>
      <c r="D10" s="4"/>
      <c r="E10" s="4"/>
    </row>
    <row r="11" spans="1:7" ht="25.5">
      <c r="A11" s="195"/>
      <c r="B11" s="4"/>
      <c r="C11" s="165" t="s">
        <v>142</v>
      </c>
      <c r="D11" s="167" t="s">
        <v>248</v>
      </c>
      <c r="E11" s="167" t="s">
        <v>245</v>
      </c>
      <c r="F11" s="167" t="s">
        <v>246</v>
      </c>
      <c r="G11" s="167" t="s">
        <v>247</v>
      </c>
    </row>
    <row r="12" spans="1:7" ht="12.75">
      <c r="A12" s="195"/>
      <c r="B12" s="4"/>
      <c r="C12" s="161" t="s">
        <v>130</v>
      </c>
      <c r="D12" s="197" t="s">
        <v>12</v>
      </c>
      <c r="E12" s="197" t="s">
        <v>22</v>
      </c>
      <c r="F12" s="197" t="s">
        <v>22</v>
      </c>
      <c r="G12" s="197" t="s">
        <v>22</v>
      </c>
    </row>
    <row r="13" spans="1:7" ht="12.75">
      <c r="A13" s="195"/>
      <c r="B13" s="4"/>
      <c r="C13" s="162" t="s">
        <v>131</v>
      </c>
      <c r="D13" s="197" t="s">
        <v>12</v>
      </c>
      <c r="E13" s="197" t="s">
        <v>22</v>
      </c>
      <c r="F13" s="197" t="s">
        <v>22</v>
      </c>
      <c r="G13" s="197" t="s">
        <v>22</v>
      </c>
    </row>
    <row r="14" spans="1:7" ht="12.75">
      <c r="A14" s="195"/>
      <c r="B14" s="4"/>
      <c r="C14" s="161" t="s">
        <v>132</v>
      </c>
      <c r="D14" s="197" t="s">
        <v>12</v>
      </c>
      <c r="E14" s="197" t="s">
        <v>22</v>
      </c>
      <c r="F14" s="197" t="s">
        <v>22</v>
      </c>
      <c r="G14" s="197" t="s">
        <v>22</v>
      </c>
    </row>
    <row r="15" spans="1:7" ht="12.75">
      <c r="A15" s="195"/>
      <c r="B15" s="4"/>
      <c r="C15" s="161" t="s">
        <v>133</v>
      </c>
      <c r="D15" s="197" t="s">
        <v>12</v>
      </c>
      <c r="E15" s="197" t="s">
        <v>22</v>
      </c>
      <c r="F15" s="197" t="s">
        <v>22</v>
      </c>
      <c r="G15" s="197" t="s">
        <v>22</v>
      </c>
    </row>
    <row r="16" spans="1:7" ht="12.75">
      <c r="A16" s="195"/>
      <c r="B16" s="4"/>
      <c r="C16" s="162" t="s">
        <v>134</v>
      </c>
      <c r="D16" s="197" t="s">
        <v>12</v>
      </c>
      <c r="E16" s="197" t="s">
        <v>22</v>
      </c>
      <c r="F16" s="197" t="s">
        <v>22</v>
      </c>
      <c r="G16" s="197" t="s">
        <v>22</v>
      </c>
    </row>
    <row r="17" spans="1:7" ht="12.75">
      <c r="A17" s="195"/>
      <c r="B17" s="4"/>
      <c r="C17" s="161" t="s">
        <v>135</v>
      </c>
      <c r="D17" s="197" t="s">
        <v>12</v>
      </c>
      <c r="E17" s="197" t="s">
        <v>22</v>
      </c>
      <c r="F17" s="197" t="s">
        <v>22</v>
      </c>
      <c r="G17" s="197" t="s">
        <v>22</v>
      </c>
    </row>
    <row r="18" spans="1:7" ht="12.75">
      <c r="A18" s="195"/>
      <c r="B18" s="4"/>
      <c r="C18" s="163" t="s">
        <v>249</v>
      </c>
      <c r="D18" s="197" t="s">
        <v>12</v>
      </c>
      <c r="E18" s="197" t="s">
        <v>22</v>
      </c>
      <c r="F18" s="197" t="s">
        <v>22</v>
      </c>
      <c r="G18" s="197" t="s">
        <v>22</v>
      </c>
    </row>
    <row r="19" spans="1:7" ht="12.75">
      <c r="A19" s="195"/>
      <c r="B19" s="4"/>
      <c r="C19" s="163" t="s">
        <v>250</v>
      </c>
      <c r="D19" s="197" t="s">
        <v>12</v>
      </c>
      <c r="E19" s="197" t="s">
        <v>22</v>
      </c>
      <c r="F19" s="197" t="s">
        <v>22</v>
      </c>
      <c r="G19" s="197" t="s">
        <v>22</v>
      </c>
    </row>
    <row r="20" spans="1:7" ht="12.75">
      <c r="A20" s="195"/>
      <c r="B20" s="4"/>
      <c r="C20" s="163" t="s">
        <v>136</v>
      </c>
      <c r="D20" s="197" t="s">
        <v>12</v>
      </c>
      <c r="E20" s="197" t="s">
        <v>22</v>
      </c>
      <c r="F20" s="197" t="s">
        <v>22</v>
      </c>
      <c r="G20" s="197" t="s">
        <v>22</v>
      </c>
    </row>
    <row r="21" spans="1:7" ht="12.75">
      <c r="A21" s="195"/>
      <c r="B21" s="4"/>
      <c r="C21" s="163" t="s">
        <v>137</v>
      </c>
      <c r="D21" s="197" t="s">
        <v>12</v>
      </c>
      <c r="E21" s="197" t="s">
        <v>22</v>
      </c>
      <c r="F21" s="197" t="s">
        <v>22</v>
      </c>
      <c r="G21" s="197" t="s">
        <v>22</v>
      </c>
    </row>
    <row r="22" spans="1:7" ht="12.75">
      <c r="A22" s="195"/>
      <c r="B22" s="4"/>
      <c r="C22" s="163" t="s">
        <v>138</v>
      </c>
      <c r="D22" s="197" t="s">
        <v>12</v>
      </c>
      <c r="E22" s="197" t="s">
        <v>22</v>
      </c>
      <c r="F22" s="197" t="s">
        <v>22</v>
      </c>
      <c r="G22" s="197" t="s">
        <v>22</v>
      </c>
    </row>
    <row r="23" spans="1:7" ht="12.75">
      <c r="A23" s="195"/>
      <c r="B23" s="4"/>
      <c r="C23" s="163" t="s">
        <v>139</v>
      </c>
      <c r="D23" s="197" t="s">
        <v>12</v>
      </c>
      <c r="E23" s="197" t="s">
        <v>22</v>
      </c>
      <c r="F23" s="197" t="s">
        <v>22</v>
      </c>
      <c r="G23" s="197" t="s">
        <v>22</v>
      </c>
    </row>
    <row r="24" spans="1:7" ht="12.75">
      <c r="A24" s="195"/>
      <c r="B24" s="4"/>
      <c r="C24" s="163" t="s">
        <v>251</v>
      </c>
      <c r="D24" s="197" t="s">
        <v>12</v>
      </c>
      <c r="E24" s="197" t="s">
        <v>22</v>
      </c>
      <c r="F24" s="197" t="s">
        <v>22</v>
      </c>
      <c r="G24" s="197" t="s">
        <v>22</v>
      </c>
    </row>
    <row r="25" spans="1:7" ht="12.75">
      <c r="A25" s="195"/>
      <c r="B25" s="4"/>
      <c r="C25" s="163" t="s">
        <v>143</v>
      </c>
      <c r="D25" s="197" t="s">
        <v>12</v>
      </c>
      <c r="E25" s="197" t="s">
        <v>22</v>
      </c>
      <c r="F25" s="197" t="s">
        <v>22</v>
      </c>
      <c r="G25" s="197" t="s">
        <v>22</v>
      </c>
    </row>
    <row r="26" spans="1:7" ht="12.75">
      <c r="A26" s="195"/>
      <c r="B26" s="4"/>
      <c r="C26" s="163" t="s">
        <v>140</v>
      </c>
      <c r="D26" s="197" t="s">
        <v>12</v>
      </c>
      <c r="E26" s="197" t="s">
        <v>22</v>
      </c>
      <c r="F26" s="197" t="s">
        <v>22</v>
      </c>
      <c r="G26" s="197" t="s">
        <v>22</v>
      </c>
    </row>
    <row r="27" spans="1:7" ht="12.75">
      <c r="A27" s="195"/>
      <c r="B27" s="4"/>
      <c r="C27" s="163" t="s">
        <v>252</v>
      </c>
      <c r="D27" s="197" t="s">
        <v>12</v>
      </c>
      <c r="E27" s="197" t="s">
        <v>22</v>
      </c>
      <c r="F27" s="197" t="s">
        <v>22</v>
      </c>
      <c r="G27" s="197" t="s">
        <v>22</v>
      </c>
    </row>
    <row r="28" spans="1:7" ht="12.75">
      <c r="A28" s="195"/>
      <c r="B28" s="4"/>
      <c r="C28" s="163" t="s">
        <v>253</v>
      </c>
      <c r="D28" s="197" t="s">
        <v>12</v>
      </c>
      <c r="E28" s="197" t="s">
        <v>22</v>
      </c>
      <c r="F28" s="197" t="s">
        <v>22</v>
      </c>
      <c r="G28" s="197" t="s">
        <v>22</v>
      </c>
    </row>
    <row r="29" spans="1:7" ht="12.75">
      <c r="A29" s="195"/>
      <c r="B29" s="4"/>
      <c r="C29" s="161" t="s">
        <v>254</v>
      </c>
      <c r="D29" s="197" t="s">
        <v>12</v>
      </c>
      <c r="E29" s="197" t="s">
        <v>22</v>
      </c>
      <c r="F29" s="197" t="s">
        <v>22</v>
      </c>
      <c r="G29" s="197" t="s">
        <v>22</v>
      </c>
    </row>
    <row r="30" spans="1:7" ht="12.75">
      <c r="A30" s="195"/>
      <c r="B30" s="4"/>
      <c r="C30" s="161" t="s">
        <v>255</v>
      </c>
      <c r="D30" s="197" t="s">
        <v>12</v>
      </c>
      <c r="E30" s="197" t="s">
        <v>22</v>
      </c>
      <c r="F30" s="197" t="s">
        <v>22</v>
      </c>
      <c r="G30" s="197" t="s">
        <v>22</v>
      </c>
    </row>
    <row r="31" spans="1:7" ht="12.75">
      <c r="A31" s="195"/>
      <c r="B31" s="4"/>
      <c r="C31" s="161" t="s">
        <v>256</v>
      </c>
      <c r="D31" s="197" t="s">
        <v>12</v>
      </c>
      <c r="E31" s="197" t="s">
        <v>22</v>
      </c>
      <c r="F31" s="197" t="s">
        <v>22</v>
      </c>
      <c r="G31" s="197" t="s">
        <v>22</v>
      </c>
    </row>
    <row r="32" spans="3:7" ht="12.75">
      <c r="C32" s="161" t="s">
        <v>257</v>
      </c>
      <c r="D32" s="197" t="s">
        <v>12</v>
      </c>
      <c r="E32" s="197" t="s">
        <v>22</v>
      </c>
      <c r="F32" s="197" t="s">
        <v>22</v>
      </c>
      <c r="G32" s="197" t="s">
        <v>22</v>
      </c>
    </row>
    <row r="33" spans="3:7" ht="12.75">
      <c r="C33" s="161" t="s">
        <v>144</v>
      </c>
      <c r="D33" s="197" t="s">
        <v>12</v>
      </c>
      <c r="E33" s="197" t="s">
        <v>22</v>
      </c>
      <c r="F33" s="197" t="s">
        <v>22</v>
      </c>
      <c r="G33" s="197" t="s">
        <v>22</v>
      </c>
    </row>
    <row r="34" spans="1:7" ht="12.75">
      <c r="A34" s="196"/>
      <c r="C34" s="161" t="s">
        <v>141</v>
      </c>
      <c r="D34" s="197" t="s">
        <v>12</v>
      </c>
      <c r="E34" s="197" t="s">
        <v>22</v>
      </c>
      <c r="F34" s="197" t="s">
        <v>22</v>
      </c>
      <c r="G34" s="197" t="s">
        <v>22</v>
      </c>
    </row>
    <row r="35" spans="1:7" ht="12.75">
      <c r="A35" s="196"/>
      <c r="C35" s="161" t="s">
        <v>335</v>
      </c>
      <c r="D35" s="197" t="s">
        <v>12</v>
      </c>
      <c r="E35" s="197" t="s">
        <v>22</v>
      </c>
      <c r="F35" s="197" t="s">
        <v>22</v>
      </c>
      <c r="G35" s="197" t="s">
        <v>22</v>
      </c>
    </row>
    <row r="36" spans="3:7" ht="12.75">
      <c r="C36" s="161" t="s">
        <v>335</v>
      </c>
      <c r="D36" s="197" t="s">
        <v>12</v>
      </c>
      <c r="E36" s="197" t="s">
        <v>22</v>
      </c>
      <c r="F36" s="197" t="s">
        <v>22</v>
      </c>
      <c r="G36" s="197" t="s">
        <v>22</v>
      </c>
    </row>
    <row r="37" spans="3:7" ht="12.75">
      <c r="C37" s="32" t="s">
        <v>1</v>
      </c>
      <c r="D37" s="166">
        <f>SUM(D12:D36)</f>
        <v>0</v>
      </c>
      <c r="E37" s="166">
        <f>SUM(E12:E36)</f>
        <v>0</v>
      </c>
      <c r="F37" s="166">
        <f>SUM(F12:F36)</f>
        <v>0</v>
      </c>
      <c r="G37" s="166">
        <f>SUM(G12:G36)</f>
        <v>0</v>
      </c>
    </row>
    <row r="38" spans="3:5" ht="12.75">
      <c r="C38" s="164"/>
      <c r="D38" s="160"/>
      <c r="E38" s="16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Sergiu Copacean</cp:lastModifiedBy>
  <cp:lastPrinted>2007-08-28T05:02:50Z</cp:lastPrinted>
  <dcterms:created xsi:type="dcterms:W3CDTF">2006-05-17T11:48:44Z</dcterms:created>
  <dcterms:modified xsi:type="dcterms:W3CDTF">2010-07-01T10:48:32Z</dcterms:modified>
  <cp:category/>
  <cp:version/>
  <cp:contentType/>
  <cp:contentStatus/>
</cp:coreProperties>
</file>